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75D6C0AD-BD65-4FFE-BEEE-0F41D7CA8B7E}"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externalReferences>
    <externalReference r:id="rId4"/>
  </externalReferences>
  <definedNames>
    <definedName name="_xlnm._FilterDatabase" localSheetId="0" hidden="1">questoes!$A$1:$U$2889</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659" i="1" l="1"/>
  <c r="N1654" i="1"/>
  <c r="M1654" i="1"/>
  <c r="L1654" i="1"/>
  <c r="K1654" i="1"/>
  <c r="J1654" i="1"/>
  <c r="N1647" i="1"/>
  <c r="M1647" i="1"/>
  <c r="L1647" i="1"/>
  <c r="K1647" i="1"/>
  <c r="J1647" i="1"/>
  <c r="N1636" i="1"/>
  <c r="M1636" i="1"/>
  <c r="L1636" i="1"/>
  <c r="K1636" i="1"/>
  <c r="J1636" i="1"/>
  <c r="L1634" i="1"/>
  <c r="K1634" i="1"/>
  <c r="N1632" i="1"/>
  <c r="M1632" i="1"/>
  <c r="L1632" i="1"/>
  <c r="K1632" i="1"/>
  <c r="J1632" i="1"/>
  <c r="N1625" i="1"/>
  <c r="M1625" i="1"/>
  <c r="L1625" i="1"/>
  <c r="K1625" i="1"/>
  <c r="J1625" i="1"/>
  <c r="N1621" i="1"/>
  <c r="M1621" i="1"/>
  <c r="L1621" i="1"/>
  <c r="K1621" i="1"/>
  <c r="J1621" i="1"/>
  <c r="N1616" i="1"/>
  <c r="M1616" i="1"/>
  <c r="L1616" i="1"/>
  <c r="K1616" i="1"/>
  <c r="J1616" i="1"/>
  <c r="L1602" i="1"/>
  <c r="N1600" i="1"/>
  <c r="N1597" i="1"/>
  <c r="L1597" i="1"/>
  <c r="J1597" i="1"/>
  <c r="J1594" i="1"/>
  <c r="N1593" i="1"/>
  <c r="M1585" i="1"/>
  <c r="L1585" i="1"/>
  <c r="K1585" i="1"/>
  <c r="J1585" i="1"/>
  <c r="J1583" i="1"/>
  <c r="L1061" i="1"/>
  <c r="K1061" i="1"/>
  <c r="J1061" i="1"/>
</calcChain>
</file>

<file path=xl/sharedStrings.xml><?xml version="1.0" encoding="utf-8"?>
<sst xmlns="http://schemas.openxmlformats.org/spreadsheetml/2006/main" count="43094" uniqueCount="17816">
  <si>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</si>
  <si>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</si>
  <si>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</si>
  <si>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</si>
  <si>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</si>
  <si>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</si>
  <si>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</si>
  <si>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</si>
  <si>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</si>
  <si>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</si>
  <si>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</si>
  <si>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</si>
  <si>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</si>
  <si>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</si>
  <si>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</si>
  <si>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</si>
  <si>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</si>
  <si>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</si>
  <si>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</si>
  <si>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</si>
  <si>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</si>
  <si>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</si>
  <si>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</si>
  <si>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</si>
  <si>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</si>
  <si>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</si>
  <si>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</si>
  <si>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</si>
  <si>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</si>
  <si>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</si>
  <si>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</si>
  <si>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</si>
  <si>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</si>
  <si>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</si>
  <si>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</si>
  <si>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</si>
  <si>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</si>
  <si>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</si>
  <si>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</si>
  <si>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</si>
  <si>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</si>
  <si>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</si>
  <si>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</si>
  <si>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</si>
  <si>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</si>
  <si>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</si>
  <si>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</si>
  <si>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</si>
  <si>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</si>
  <si>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</si>
  <si>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</si>
  <si>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</si>
  <si>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</si>
  <si>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</si>
  <si>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</si>
  <si>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</si>
  <si>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</si>
  <si>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</si>
  <si>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</si>
  <si>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</si>
  <si>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</si>
  <si>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</si>
  <si>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</si>
  <si>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</si>
  <si>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</si>
  <si>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</si>
  <si>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</si>
  <si>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</si>
  <si>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</si>
  <si>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</si>
  <si>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</si>
  <si>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</si>
  <si>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</si>
  <si>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</si>
  <si>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</si>
  <si>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</si>
  <si>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</si>
  <si>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</si>
  <si>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</si>
  <si>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</si>
  <si>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</si>
  <si>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</si>
  <si>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</si>
  <si>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</si>
  <si>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</si>
  <si>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</si>
  <si>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</si>
  <si>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</si>
  <si>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</si>
  <si>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</si>
  <si>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</si>
  <si>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</si>
  <si>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</si>
  <si>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</si>
  <si>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</si>
  <si>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</si>
  <si>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</si>
  <si>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</si>
  <si>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</si>
  <si>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</si>
  <si>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</si>
  <si>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</si>
  <si>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</si>
  <si>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</si>
  <si>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</si>
  <si>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</si>
  <si>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</si>
  <si>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</si>
  <si>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</si>
  <si>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</si>
  <si>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</si>
  <si>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</si>
  <si>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</si>
  <si>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</si>
  <si>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</si>
  <si>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</si>
  <si>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</si>
  <si>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</si>
  <si>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</si>
  <si>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</si>
  <si>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</si>
  <si>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</si>
  <si>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</si>
  <si>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</si>
  <si>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</si>
  <si>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</si>
  <si>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</si>
  <si>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</si>
  <si>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</si>
  <si>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</si>
  <si>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</si>
  <si>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</si>
  <si>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</si>
  <si>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</si>
  <si>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</si>
  <si>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</si>
  <si>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</si>
  <si>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</si>
  <si>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</si>
  <si>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</si>
  <si>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</si>
  <si>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</si>
  <si>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</si>
  <si>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</si>
  <si>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</si>
  <si>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</si>
  <si>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</si>
  <si>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</si>
  <si>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</si>
  <si>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</si>
  <si>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</si>
  <si>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</si>
  <si>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</si>
  <si>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</si>
  <si>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</si>
  <si>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</si>
  <si>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</si>
  <si>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</si>
  <si>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</si>
  <si>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</si>
  <si>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</si>
  <si>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</si>
  <si>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</si>
  <si>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</si>
  <si>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</si>
  <si>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</si>
  <si>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</si>
  <si>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</si>
  <si>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</si>
  <si>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</si>
  <si>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</si>
  <si>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</si>
  <si>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</si>
  <si>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</si>
  <si>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</si>
  <si>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</si>
  <si>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</si>
  <si>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</si>
  <si>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</si>
  <si>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</si>
  <si>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</si>
  <si>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</si>
  <si>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</si>
  <si>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</si>
  <si>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</si>
  <si>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</si>
  <si>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</si>
  <si>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</si>
  <si>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</si>
  <si>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</si>
  <si>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</si>
  <si>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</si>
  <si>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</si>
  <si>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</si>
  <si>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</si>
  <si>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</si>
  <si>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</si>
  <si>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</si>
  <si>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</si>
  <si>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</si>
  <si>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</si>
  <si>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</si>
  <si>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</si>
  <si>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</si>
  <si>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</si>
  <si>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</si>
  <si>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</si>
  <si>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</si>
  <si>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</si>
  <si>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</si>
  <si>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</si>
  <si>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</si>
  <si>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</si>
  <si>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</si>
  <si>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</si>
  <si>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</si>
  <si>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</si>
  <si>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</si>
  <si>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</si>
  <si>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</si>
  <si>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</si>
  <si>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</si>
  <si>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</si>
  <si>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</si>
  <si>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</si>
  <si>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</si>
  <si>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</si>
  <si>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</si>
  <si>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</si>
  <si>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</si>
  <si>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</si>
  <si>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</si>
  <si>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</si>
  <si>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</si>
  <si>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</si>
  <si>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</si>
  <si>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</si>
  <si>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</si>
  <si>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</si>
  <si>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</si>
  <si>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</si>
  <si>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</si>
  <si>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</si>
  <si>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</si>
  <si>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</si>
  <si>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</si>
  <si>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</si>
  <si>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</si>
  <si>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</si>
  <si>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</si>
  <si>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</si>
  <si>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</si>
  <si>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</si>
  <si>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</si>
  <si>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</si>
  <si>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</si>
  <si>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</si>
  <si>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</si>
  <si>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</si>
  <si>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</si>
  <si>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</si>
  <si>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</si>
  <si>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</si>
  <si>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</si>
  <si>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</si>
  <si>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</si>
  <si>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</si>
  <si>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</si>
  <si>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</si>
  <si>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</si>
  <si>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</si>
  <si>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</si>
  <si>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</si>
  <si>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</si>
  <si>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</si>
  <si>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</si>
  <si>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</si>
  <si>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</si>
  <si>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</si>
  <si>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</si>
  <si>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</si>
  <si>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</si>
  <si>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</si>
  <si>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</si>
  <si>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</si>
  <si>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</si>
  <si>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</si>
  <si>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</si>
  <si>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</si>
  <si>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</si>
  <si>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</si>
  <si>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</si>
  <si>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</si>
  <si>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</si>
  <si>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</si>
  <si>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</si>
  <si>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</si>
  <si>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</si>
  <si>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</si>
  <si>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</si>
  <si>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</si>
  <si>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</si>
  <si>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</si>
  <si>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</si>
  <si>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</si>
  <si>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</si>
  <si>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</si>
  <si>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</si>
  <si>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</si>
  <si>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</si>
  <si>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</si>
  <si>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</si>
  <si>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</si>
  <si>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</si>
  <si>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</si>
  <si>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</si>
  <si>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</si>
  <si>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</si>
  <si>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</si>
  <si>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</si>
  <si>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</si>
  <si>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</si>
  <si>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</si>
  <si>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</si>
  <si>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</si>
  <si>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</si>
  <si>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</si>
  <si>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</si>
  <si>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</si>
  <si>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</si>
  <si>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</si>
  <si>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</si>
  <si>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</si>
  <si>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</si>
  <si>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</si>
  <si>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</si>
  <si>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</si>
  <si>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</si>
  <si>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</si>
  <si>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</si>
  <si>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</si>
  <si>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</si>
  <si>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</si>
  <si>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</si>
  <si>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</si>
  <si>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</si>
  <si>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</si>
  <si>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</si>
  <si>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</si>
  <si>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</si>
  <si>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</si>
  <si>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</si>
  <si>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</si>
  <si>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</si>
  <si>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</si>
  <si>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</si>
  <si>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</si>
  <si>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</si>
  <si>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</si>
  <si>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</si>
  <si>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</si>
  <si>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</si>
  <si>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</si>
  <si>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</si>
  <si>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</si>
  <si>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</si>
  <si>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</si>
  <si>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</si>
  <si>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</si>
  <si>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</si>
  <si>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</si>
  <si>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</si>
  <si>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</si>
  <si>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</si>
  <si>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</si>
  <si>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</si>
  <si>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</si>
  <si>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</si>
  <si>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</si>
  <si>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</si>
  <si>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</si>
  <si>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</si>
  <si>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</si>
  <si>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</si>
  <si>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</si>
  <si>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</si>
  <si>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</si>
  <si>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</si>
  <si>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</si>
  <si>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</si>
  <si>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</si>
  <si>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</si>
  <si>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</si>
  <si>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</si>
  <si>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</si>
  <si>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</si>
  <si>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</si>
  <si>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</si>
  <si>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</si>
  <si>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</si>
  <si>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</si>
  <si>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</si>
  <si>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</si>
  <si>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</si>
  <si>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</si>
  <si>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</si>
  <si>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</si>
  <si>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</si>
  <si>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</si>
  <si>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</si>
  <si>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</si>
  <si>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</si>
  <si>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</si>
  <si>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</si>
  <si>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</si>
  <si>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</si>
  <si>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</si>
  <si>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</si>
  <si>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</si>
  <si>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</si>
  <si>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</si>
  <si>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</si>
  <si>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</si>
  <si>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</si>
  <si>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</si>
  <si>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</si>
  <si>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</si>
  <si>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</si>
  <si>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</si>
  <si>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</si>
  <si>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</si>
  <si>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</si>
  <si>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</si>
  <si>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</si>
  <si>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</si>
  <si>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</si>
  <si>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</si>
  <si>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</si>
  <si>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</si>
  <si>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</si>
  <si>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</si>
  <si>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</si>
  <si>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</si>
  <si>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</si>
  <si>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</si>
  <si>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</si>
  <si>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</si>
  <si>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</si>
  <si>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</si>
  <si>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</si>
  <si>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</si>
  <si>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</si>
  <si>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</si>
  <si>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</si>
  <si>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</si>
  <si>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</si>
  <si>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</si>
  <si>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</si>
  <si>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</si>
  <si>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</si>
  <si>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</si>
  <si>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</si>
  <si>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</si>
  <si>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</si>
  <si>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</si>
  <si>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</si>
  <si>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</si>
  <si>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</si>
  <si>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</si>
  <si>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</si>
  <si>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</si>
  <si>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</si>
  <si>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</si>
  <si>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</si>
  <si>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</si>
  <si>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</si>
  <si>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</si>
  <si>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</si>
  <si>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</si>
  <si>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</si>
  <si>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</si>
  <si>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</si>
  <si>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</si>
  <si>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</si>
  <si>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</si>
  <si>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</si>
  <si>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</si>
  <si>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</si>
  <si>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</si>
  <si>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</si>
  <si>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</si>
  <si>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</si>
  <si>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</si>
  <si>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</si>
  <si>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</si>
  <si>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</si>
  <si>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</si>
  <si>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</si>
  <si>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</si>
  <si>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</si>
  <si>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</si>
  <si>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</si>
  <si>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</si>
  <si>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</si>
  <si>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</si>
  <si>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</si>
  <si>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</si>
  <si>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</si>
  <si>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</si>
  <si>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</si>
  <si>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</si>
  <si>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</si>
  <si>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</si>
  <si>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</si>
  <si>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</si>
  <si>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</si>
  <si>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</si>
  <si>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</si>
  <si>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</si>
  <si>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</si>
  <si>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</si>
  <si>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</si>
  <si>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</si>
  <si>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</si>
  <si>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</si>
  <si>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</si>
  <si>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</si>
  <si>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</si>
  <si>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</si>
  <si>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</si>
  <si>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</si>
  <si>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</si>
  <si>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</si>
  <si>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</si>
  <si>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</si>
  <si>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</si>
  <si>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</si>
  <si>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</si>
  <si>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</si>
  <si>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</si>
  <si>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</si>
  <si>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</si>
  <si>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</si>
  <si>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</si>
  <si>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</si>
  <si>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</si>
  <si>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</si>
  <si>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</si>
  <si>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</si>
  <si>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</si>
  <si>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</si>
  <si>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</si>
  <si>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</si>
  <si>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</si>
  <si>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</si>
  <si>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</si>
  <si>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</si>
  <si>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</si>
  <si>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</si>
  <si>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</si>
  <si>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</si>
  <si>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</si>
  <si>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</si>
  <si>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</si>
  <si>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</si>
  <si>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</si>
  <si>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</si>
  <si>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</si>
  <si>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</si>
  <si>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</si>
  <si>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</si>
  <si>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</si>
  <si>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</si>
  <si>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</si>
  <si>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</si>
  <si>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</si>
  <si>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</si>
  <si>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</si>
  <si>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</si>
  <si>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</si>
  <si>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</si>
  <si>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</si>
  <si>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</si>
  <si>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</si>
  <si>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</si>
  <si>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</si>
  <si>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</si>
  <si>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</si>
  <si>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</si>
  <si>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</si>
  <si>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</si>
  <si>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</si>
  <si>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</si>
  <si>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</si>
  <si>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</si>
  <si>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</si>
  <si>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</si>
  <si>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</si>
  <si>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</si>
  <si>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</si>
  <si>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</si>
  <si>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</si>
  <si>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</si>
  <si>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</si>
  <si>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</si>
  <si>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</si>
  <si>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</si>
  <si>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</si>
  <si>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</si>
  <si>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</si>
  <si>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</si>
  <si>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</si>
  <si>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</si>
  <si>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</si>
  <si>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</si>
  <si>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</si>
  <si>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</si>
  <si>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</si>
  <si>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</si>
  <si>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</si>
  <si>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</si>
  <si>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</si>
  <si>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</si>
  <si>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</si>
  <si>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</si>
  <si>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</si>
  <si>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</si>
  <si>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</si>
  <si>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</si>
  <si>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</si>
  <si>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</si>
  <si>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</si>
  <si>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</si>
  <si>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</si>
  <si>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</si>
  <si>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</si>
  <si>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</si>
  <si>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</si>
  <si>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</si>
  <si>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</si>
  <si>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</si>
  <si>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</si>
  <si>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</si>
  <si>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</si>
  <si>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</si>
  <si>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</si>
  <si>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</si>
  <si>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</si>
  <si>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</si>
  <si>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</si>
  <si>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</si>
  <si>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</si>
  <si>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</si>
  <si>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</si>
  <si>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</si>
  <si>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</si>
  <si>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</si>
  <si>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</si>
  <si>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</si>
  <si>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</si>
  <si>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</si>
  <si>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</si>
  <si>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</si>
  <si>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</si>
  <si>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</si>
  <si>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</si>
  <si>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</si>
  <si>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</si>
  <si>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</si>
  <si>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</si>
  <si>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</si>
  <si>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</si>
  <si>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</si>
  <si>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</si>
  <si>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</si>
  <si>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</si>
  <si>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</si>
  <si>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</si>
  <si>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</si>
  <si>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</si>
  <si>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</si>
  <si>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</si>
  <si>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</si>
  <si>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</si>
  <si>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</si>
  <si>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</si>
  <si>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</si>
  <si>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</si>
  <si>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</si>
  <si>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</si>
  <si>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</si>
  <si>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</si>
  <si>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</si>
  <si>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</si>
  <si>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</si>
  <si>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</si>
  <si>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</si>
  <si>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</si>
  <si>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</si>
  <si>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</si>
  <si>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</si>
  <si>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</si>
  <si>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</si>
  <si>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</si>
  <si>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</si>
  <si>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</si>
  <si>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</si>
  <si>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</si>
  <si>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</si>
  <si>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</si>
  <si>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</si>
  <si>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</si>
  <si>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</si>
  <si>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</si>
  <si>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</si>
  <si>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</si>
  <si>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</si>
  <si>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</si>
  <si>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</si>
  <si>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</si>
  <si>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</si>
  <si>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</si>
  <si>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</si>
  <si>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</si>
  <si>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</si>
  <si>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</si>
  <si>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</si>
  <si>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</si>
  <si>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</si>
  <si>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</si>
  <si>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</si>
  <si>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</si>
  <si>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</si>
  <si>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</si>
  <si>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</si>
  <si>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</si>
  <si>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</si>
  <si>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</si>
  <si>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</si>
  <si>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</si>
  <si>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</si>
  <si>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</si>
  <si>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</si>
  <si>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</si>
  <si>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</si>
  <si>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</si>
  <si>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</si>
  <si>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</si>
  <si>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</si>
  <si>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</si>
  <si>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</si>
  <si>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</si>
  <si>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</si>
  <si>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</si>
  <si>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</si>
  <si>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</si>
  <si>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</si>
  <si>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</si>
  <si>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</si>
  <si>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</si>
  <si>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</si>
  <si>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</si>
  <si>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</si>
  <si>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</si>
  <si>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</si>
  <si>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</si>
  <si>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</si>
  <si>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</si>
  <si>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</si>
  <si>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</si>
  <si>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</si>
  <si>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</si>
  <si>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</si>
  <si>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</si>
  <si>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</si>
  <si>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</si>
  <si>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</si>
  <si>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</si>
  <si>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</si>
  <si>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</si>
  <si>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</si>
  <si>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</si>
  <si>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</si>
  <si>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</si>
  <si>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</si>
  <si>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</si>
  <si>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</si>
  <si>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</si>
  <si>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</si>
  <si>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</si>
  <si>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</si>
  <si>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</si>
  <si>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</si>
  <si>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</si>
  <si>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</si>
  <si>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</si>
  <si>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</si>
  <si>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</si>
  <si>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</si>
  <si>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</si>
  <si>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</si>
  <si>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</si>
  <si>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</si>
  <si>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</si>
  <si>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</si>
  <si>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</si>
  <si>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</si>
  <si>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</si>
  <si>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</si>
  <si>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</si>
  <si>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</si>
  <si>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</si>
  <si>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</si>
  <si>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</si>
  <si>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</si>
  <si>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</si>
  <si>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</si>
  <si>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</si>
  <si>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</si>
  <si>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</si>
  <si>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</si>
  <si>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</si>
  <si>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</si>
  <si>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</si>
  <si>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</si>
  <si>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</si>
  <si>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</si>
  <si>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</si>
  <si>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</si>
  <si>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</si>
  <si>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</si>
  <si>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</si>
  <si>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</si>
  <si>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</si>
  <si>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</si>
  <si>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</si>
  <si>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</si>
  <si>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</si>
  <si>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</si>
  <si>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</si>
  <si>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</si>
  <si>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</si>
  <si>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</si>
  <si>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</si>
  <si>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</si>
  <si>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</si>
  <si>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</si>
  <si>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</si>
  <si>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</si>
  <si>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</si>
  <si>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</si>
  <si>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</si>
  <si>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</si>
  <si>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</si>
  <si>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</si>
  <si>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</si>
  <si>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</si>
  <si>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</si>
  <si>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</si>
  <si>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</si>
  <si>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</si>
  <si>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</si>
  <si>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</si>
  <si>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</si>
  <si>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</si>
  <si>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</si>
  <si>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</si>
  <si>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</si>
  <si>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</si>
  <si>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</si>
  <si>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</si>
  <si>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</si>
  <si>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</si>
  <si>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</si>
  <si>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</si>
  <si>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</si>
  <si>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</si>
  <si>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</si>
  <si>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</si>
  <si>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</si>
  <si>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</si>
  <si>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</si>
  <si>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</si>
  <si>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</si>
  <si>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</si>
  <si>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</si>
  <si>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</si>
  <si>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</si>
  <si>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</si>
  <si>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</si>
  <si>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</si>
  <si>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</si>
  <si>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</si>
  <si>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</si>
  <si>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</si>
  <si>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</si>
  <si>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</si>
  <si>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</si>
  <si>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</si>
  <si>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</si>
  <si>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</si>
  <si>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</si>
  <si>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</si>
  <si>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</si>
  <si>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</si>
  <si>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</si>
  <si>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</si>
  <si>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</si>
  <si>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</si>
  <si>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</si>
  <si>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</si>
  <si>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</si>
  <si>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</si>
  <si>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</si>
  <si>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</si>
  <si>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</si>
  <si>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</si>
  <si>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</si>
  <si>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</si>
  <si>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</si>
  <si>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</si>
  <si>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</si>
  <si>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</si>
  <si>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</si>
  <si>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</si>
  <si>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</si>
  <si>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</si>
  <si>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</si>
  <si>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</si>
  <si>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</si>
  <si>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</si>
  <si>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</si>
  <si>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</si>
  <si>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</si>
  <si>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</si>
  <si>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</si>
  <si>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</si>
  <si>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</si>
  <si>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</si>
  <si>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</si>
  <si>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</si>
  <si>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</si>
  <si>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</si>
  <si>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</si>
  <si>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</si>
  <si>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</si>
  <si>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</si>
  <si>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</si>
  <si>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</si>
  <si>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</si>
  <si>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</si>
  <si>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</si>
  <si>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</si>
  <si>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</si>
  <si>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</si>
  <si>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</si>
  <si>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</si>
  <si>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</si>
  <si>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</si>
  <si>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</si>
  <si>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</si>
  <si>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</si>
  <si>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</si>
  <si>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</si>
  <si>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</si>
  <si>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</si>
  <si>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</si>
  <si>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</si>
  <si>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</si>
  <si>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</si>
  <si>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</si>
  <si>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</si>
  <si>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</si>
  <si>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</si>
  <si>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</si>
  <si>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</si>
  <si>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</si>
  <si>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</si>
  <si>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</si>
  <si>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</si>
  <si>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</si>
  <si>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</si>
  <si>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</si>
  <si>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</si>
  <si>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</si>
  <si>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</si>
  <si>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</si>
  <si>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</si>
  <si>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</si>
  <si>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</si>
  <si>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</si>
  <si>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</si>
  <si>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</si>
  <si>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</si>
  <si>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</si>
  <si>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</si>
  <si>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</si>
  <si>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</si>
  <si>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</si>
  <si>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</si>
  <si>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</si>
  <si>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</si>
  <si>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</si>
  <si>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</si>
  <si>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</si>
  <si>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</si>
  <si>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</si>
  <si>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</si>
  <si>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</si>
  <si>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</si>
  <si>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</si>
  <si>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</si>
  <si>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</si>
  <si>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</si>
  <si>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</si>
  <si>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</si>
  <si>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</si>
  <si>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</si>
  <si>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</si>
  <si>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</si>
  <si>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</si>
  <si>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</si>
  <si>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</si>
  <si>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</si>
  <si>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</si>
  <si>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</si>
  <si>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</si>
  <si>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</si>
  <si>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</si>
  <si>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</si>
  <si>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</si>
  <si>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</si>
  <si>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</si>
  <si>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</si>
  <si>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</si>
  <si>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</si>
  <si>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</si>
  <si>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</si>
  <si>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</si>
  <si>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</si>
  <si>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</si>
  <si>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</si>
  <si>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</si>
  <si>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</si>
  <si>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</si>
  <si>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</si>
  <si>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</si>
  <si>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</si>
  <si>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</si>
  <si>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</si>
  <si>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</si>
  <si>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</si>
  <si>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</si>
  <si>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</si>
  <si>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</si>
  <si>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</si>
  <si>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</si>
  <si>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</si>
  <si>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</si>
  <si>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</si>
  <si>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</si>
  <si>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</si>
  <si>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</si>
  <si>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</si>
  <si>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</si>
  <si>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</si>
  <si>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</si>
  <si>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</si>
  <si>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</si>
  <si>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</si>
  <si>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</si>
  <si>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</si>
  <si>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</si>
  <si>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</si>
  <si>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</si>
  <si>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</si>
  <si>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</si>
  <si>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</si>
  <si>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</si>
  <si>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</si>
  <si>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</si>
  <si>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</si>
  <si>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</si>
  <si>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</si>
  <si>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</si>
  <si>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</si>
  <si>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</si>
  <si>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</si>
  <si>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</si>
  <si>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</si>
  <si>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</si>
  <si>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</si>
  <si>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</si>
  <si>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</si>
  <si>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</si>
  <si>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</si>
  <si>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</si>
  <si>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</si>
  <si>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</si>
  <si>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</si>
  <si>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</si>
  <si>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</si>
  <si>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</si>
  <si>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</si>
  <si>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</si>
  <si>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</si>
  <si>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</si>
  <si>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</si>
  <si>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</si>
  <si>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</si>
  <si>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</si>
  <si>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</si>
  <si>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</si>
  <si>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</si>
  <si>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</si>
  <si>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</si>
  <si>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</si>
  <si>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</si>
  <si>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</si>
  <si>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</si>
  <si>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</si>
  <si>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</si>
  <si>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</si>
  <si>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</si>
  <si>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</si>
  <si>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</si>
  <si>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</si>
  <si>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</si>
  <si>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</si>
  <si>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</si>
  <si>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</si>
  <si>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</si>
  <si>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</si>
  <si>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</si>
  <si>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</si>
  <si>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</si>
  <si>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</si>
  <si>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</si>
  <si>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</si>
  <si>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</si>
  <si>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</si>
  <si>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</si>
  <si>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</si>
  <si>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</si>
  <si>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</si>
  <si>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</si>
  <si>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</si>
  <si>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</si>
  <si>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</si>
  <si>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</si>
  <si>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</si>
  <si>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</si>
  <si>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</si>
  <si>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</si>
  <si>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</si>
  <si>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</si>
  <si>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</si>
  <si>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</si>
  <si>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</si>
  <si>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</si>
  <si>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</si>
  <si>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</si>
  <si>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</si>
  <si>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</si>
  <si>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</si>
  <si>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</si>
  <si>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</si>
  <si>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</si>
  <si>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</si>
  <si>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</si>
  <si>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</si>
  <si>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</si>
  <si>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</si>
  <si>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</si>
  <si>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</si>
  <si>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</si>
  <si>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</si>
  <si>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</si>
  <si>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</si>
  <si>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</si>
  <si>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</si>
  <si>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</si>
  <si>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</si>
  <si>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</si>
  <si>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</si>
  <si>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</si>
  <si>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</si>
  <si>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</si>
  <si>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</si>
  <si>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</si>
  <si>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</si>
  <si>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</si>
  <si>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</si>
  <si>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</si>
  <si>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</si>
  <si>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</si>
  <si>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</si>
  <si>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</si>
  <si>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</si>
  <si>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</si>
  <si>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</si>
  <si>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</si>
  <si>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</si>
  <si>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</si>
  <si>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</si>
  <si>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</si>
  <si>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</si>
  <si>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</si>
  <si>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</si>
  <si>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</si>
  <si>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</si>
  <si>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</si>
  <si>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</si>
  <si>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</si>
  <si>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</si>
  <si>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</si>
  <si>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</si>
  <si>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</si>
  <si>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</si>
  <si>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</si>
  <si>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</si>
  <si>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</si>
  <si>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</si>
  <si>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</si>
  <si>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</si>
  <si>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</si>
  <si>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</si>
  <si>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</si>
  <si>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</si>
  <si>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</si>
  <si>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</si>
  <si>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</si>
  <si>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</si>
  <si>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</si>
  <si>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</si>
  <si>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</si>
  <si>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</si>
  <si>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</si>
  <si>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</si>
  <si>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</si>
  <si>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</si>
  <si>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</si>
  <si>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</si>
  <si>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</si>
  <si>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</si>
  <si>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</si>
  <si>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</si>
  <si>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</si>
  <si>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</si>
  <si>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</si>
  <si>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</si>
  <si>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</si>
  <si>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</si>
  <si>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</si>
  <si>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</si>
  <si>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</si>
  <si>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</si>
  <si>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</si>
  <si>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</si>
  <si>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</si>
  <si>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</si>
  <si>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</si>
  <si>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</si>
  <si>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</si>
  <si>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</si>
  <si>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</si>
  <si>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</si>
  <si>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</si>
  <si>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</si>
  <si>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</si>
  <si>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</si>
  <si>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</si>
  <si>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</si>
  <si>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</si>
  <si>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</si>
  <si>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</si>
  <si>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</si>
  <si>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</si>
  <si>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</si>
  <si>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</si>
  <si>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</si>
  <si>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</si>
  <si>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</si>
  <si>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</si>
  <si>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</si>
  <si>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</si>
  <si>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</si>
  <si>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</si>
  <si>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</si>
  <si>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</si>
  <si>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</si>
  <si>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</si>
  <si>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</si>
  <si>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</si>
  <si>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</si>
  <si>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</si>
  <si>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</si>
  <si>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</si>
  <si>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</si>
  <si>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</si>
  <si>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</si>
  <si>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</si>
  <si>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</si>
  <si>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</si>
  <si>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</si>
  <si>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</si>
  <si>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</si>
  <si>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</si>
  <si>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</si>
  <si>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</si>
  <si>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</si>
  <si>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</si>
  <si>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</si>
  <si>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</si>
  <si>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</si>
  <si>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</si>
  <si>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</si>
  <si>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</si>
  <si>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</si>
  <si>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</si>
  <si>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</si>
  <si>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</si>
  <si>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</si>
  <si>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</si>
  <si>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</si>
  <si>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</si>
  <si>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</si>
  <si>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</si>
  <si>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</si>
  <si>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</si>
  <si>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</si>
  <si>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</si>
  <si>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</si>
  <si>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</si>
  <si>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</si>
  <si>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</si>
  <si>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</si>
  <si>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</si>
  <si>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</si>
  <si>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</si>
  <si>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</si>
  <si>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</si>
  <si>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</si>
  <si>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</si>
  <si>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</si>
  <si>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</si>
  <si>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</si>
  <si>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</si>
  <si>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</si>
  <si>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</si>
  <si>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</si>
  <si>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</si>
  <si>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</si>
  <si>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</si>
  <si>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</si>
  <si>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</si>
  <si>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</si>
  <si>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</si>
  <si>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</si>
  <si>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</si>
  <si>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</si>
  <si>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</si>
  <si>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</si>
  <si>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</si>
  <si>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</si>
  <si>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</si>
  <si>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</si>
  <si>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</si>
  <si>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</si>
  <si>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</si>
  <si>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</si>
  <si>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</si>
  <si>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</si>
  <si>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</si>
  <si>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</si>
  <si>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</si>
  <si>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</si>
  <si>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</si>
  <si>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</si>
  <si>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</si>
  <si>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</si>
  <si>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</si>
  <si>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</si>
  <si>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</si>
  <si>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</si>
  <si>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</si>
  <si>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</si>
  <si>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</si>
  <si>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</si>
  <si>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</si>
  <si>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</si>
  <si>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</si>
  <si>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</si>
  <si>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</si>
  <si>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</si>
  <si>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</si>
  <si>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</si>
  <si>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</si>
  <si>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</si>
  <si>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</si>
  <si>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</si>
  <si>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</si>
  <si>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</si>
  <si>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</si>
  <si>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</si>
  <si>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</si>
  <si>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</si>
  <si>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</si>
  <si>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</si>
  <si>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</si>
  <si>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</si>
  <si>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</si>
  <si>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</si>
  <si>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</si>
  <si>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</si>
  <si>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</si>
  <si>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</si>
  <si>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</si>
  <si>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</si>
  <si>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</si>
  <si>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</si>
  <si>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</si>
  <si>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</si>
  <si>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</si>
  <si>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</si>
  <si>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</si>
  <si>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</si>
  <si>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</si>
  <si>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</si>
  <si>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</si>
  <si>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</si>
  <si>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</si>
  <si>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</si>
  <si>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</si>
  <si>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</si>
  <si>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</si>
  <si>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</si>
  <si>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</si>
  <si>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</si>
  <si>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</si>
  <si>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</si>
  <si>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</si>
  <si>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</si>
  <si>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</si>
  <si>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</si>
  <si>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</si>
  <si>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</si>
  <si>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</si>
  <si>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</si>
  <si>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</si>
  <si>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</si>
  <si>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</si>
  <si>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</si>
  <si>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</si>
  <si>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</si>
  <si>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</si>
  <si>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</si>
  <si>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</si>
  <si>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</si>
  <si>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</si>
  <si>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</si>
  <si>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</si>
  <si>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</si>
  <si>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</si>
  <si>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</si>
  <si>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</si>
  <si>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</si>
  <si>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</si>
  <si>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</si>
  <si>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</si>
  <si>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</si>
  <si>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</si>
  <si>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</si>
  <si>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</si>
  <si>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</si>
  <si>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</si>
  <si>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</si>
  <si>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</si>
  <si>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</si>
  <si>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</si>
  <si>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</si>
  <si>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</si>
  <si>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</si>
  <si>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</si>
  <si>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</si>
  <si>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</si>
  <si>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</si>
  <si>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</si>
  <si>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</si>
  <si>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</si>
  <si>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</si>
  <si>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</si>
  <si>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</si>
  <si>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</si>
  <si>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</si>
  <si>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</si>
  <si>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</si>
  <si>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</si>
  <si>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</si>
  <si>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</si>
  <si>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</si>
  <si>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</si>
  <si>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</si>
  <si>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</si>
  <si>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</si>
  <si>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</si>
  <si>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</si>
  <si>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</si>
  <si>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</si>
  <si>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</si>
  <si>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</si>
  <si>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</si>
  <si>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</si>
  <si>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</si>
  <si>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</si>
  <si>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</si>
  <si>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</si>
  <si>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</si>
  <si>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</si>
  <si>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</si>
  <si>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</si>
  <si>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</si>
  <si>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</si>
  <si>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</si>
  <si>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</si>
  <si>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</si>
  <si>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</si>
  <si>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</si>
  <si>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</si>
  <si>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</si>
  <si>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</si>
  <si>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</si>
  <si>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</si>
  <si>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</si>
  <si>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</si>
  <si>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</si>
  <si>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</si>
  <si>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</si>
  <si>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</si>
  <si>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</si>
  <si>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</si>
  <si>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</si>
  <si>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</si>
  <si>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</si>
  <si>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</si>
  <si>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</si>
  <si>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</si>
  <si>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</si>
  <si>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</si>
  <si>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</si>
  <si>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</si>
  <si>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</si>
  <si>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</si>
  <si>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</si>
  <si>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</si>
  <si>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</si>
  <si>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</si>
  <si>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</si>
  <si>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</si>
  <si>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</si>
  <si>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</si>
  <si>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</si>
  <si>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</si>
  <si>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</si>
  <si>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</si>
  <si>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</si>
  <si>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</si>
  <si>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</si>
  <si>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</si>
  <si>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</si>
  <si>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</si>
  <si>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</si>
  <si>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</si>
  <si>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</si>
  <si>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</si>
  <si>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</si>
  <si>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</si>
  <si>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</si>
  <si>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</si>
  <si>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</si>
  <si>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</si>
  <si>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</si>
  <si>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</si>
  <si>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</si>
  <si>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</si>
  <si>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</si>
  <si>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</si>
  <si>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</si>
  <si>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</si>
  <si>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</si>
  <si>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</si>
  <si>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</si>
  <si>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</si>
  <si>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</si>
  <si>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</si>
  <si>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</si>
  <si>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</si>
  <si>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</si>
  <si>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</si>
  <si>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</si>
  <si>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</si>
  <si>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</si>
  <si>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</si>
  <si>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</si>
  <si>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</si>
  <si>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</si>
  <si>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</si>
  <si>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</si>
  <si>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</si>
  <si>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</si>
  <si>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</si>
  <si>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</si>
  <si>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</si>
  <si>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</si>
  <si>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</si>
  <si>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</si>
  <si>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</si>
  <si>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</si>
  <si>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</si>
  <si>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</si>
  <si>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</si>
  <si>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</si>
  <si>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</si>
  <si>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</si>
  <si>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</si>
  <si>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</si>
  <si>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</si>
  <si>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</si>
  <si>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</si>
  <si>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</si>
  <si>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</si>
  <si>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</si>
  <si>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</si>
  <si>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</si>
  <si>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</si>
  <si>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</si>
  <si>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</si>
  <si>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</si>
  <si>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</si>
  <si>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</si>
  <si>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</si>
  <si>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</si>
  <si>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</si>
  <si>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</si>
  <si>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</si>
  <si>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</si>
  <si>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</si>
  <si>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</si>
  <si>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</si>
  <si>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</si>
  <si>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</si>
  <si>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</si>
  <si>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</si>
  <si>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</si>
  <si>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</si>
  <si>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</si>
  <si>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</si>
  <si>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</si>
  <si>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</si>
  <si>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</si>
  <si>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</si>
  <si>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</si>
  <si>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</si>
  <si>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</si>
  <si>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</si>
  <si>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</si>
  <si>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</si>
  <si>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</si>
  <si>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</si>
  <si>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</si>
  <si>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</si>
  <si>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</si>
  <si>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</si>
  <si>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</si>
  <si>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</si>
  <si>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</si>
  <si>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</si>
  <si>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</si>
  <si>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</si>
  <si>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</si>
  <si>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</si>
  <si>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</si>
  <si>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</si>
  <si>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</si>
  <si>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</si>
  <si>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</si>
  <si>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</si>
  <si>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</si>
  <si>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</si>
  <si>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</si>
  <si>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</si>
  <si>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</si>
  <si>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</si>
  <si>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</si>
  <si>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</si>
  <si>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</si>
  <si>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</si>
  <si>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</si>
  <si>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</si>
  <si>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</si>
  <si>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</si>
  <si>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</si>
  <si>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</si>
  <si>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</si>
  <si>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</si>
  <si>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</si>
  <si>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</si>
  <si>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</si>
  <si>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</si>
  <si>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</si>
  <si>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</si>
  <si>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</si>
  <si>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</si>
  <si>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</si>
  <si>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</si>
  <si>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</si>
  <si>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</si>
  <si>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</si>
  <si>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</si>
  <si>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</si>
  <si>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</si>
  <si>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</si>
  <si>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</si>
  <si>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</si>
  <si>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</si>
  <si>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</si>
  <si>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</si>
  <si>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</si>
  <si>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</si>
  <si>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</si>
  <si>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</si>
  <si>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</si>
  <si>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</si>
  <si>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</si>
  <si>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</si>
  <si>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</si>
  <si>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</si>
  <si>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</si>
  <si>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</si>
  <si>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</si>
  <si>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</si>
  <si>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</si>
  <si>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</si>
  <si>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</si>
  <si>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</si>
  <si>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</si>
  <si>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</si>
  <si>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</si>
  <si>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</si>
  <si>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</si>
  <si>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</si>
  <si>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</si>
  <si>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</si>
  <si>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</si>
  <si>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</si>
  <si>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</si>
  <si>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</si>
  <si>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</si>
  <si>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</si>
  <si>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</si>
  <si>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</si>
  <si>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</si>
  <si>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</si>
  <si>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</si>
  <si>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</si>
  <si>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</si>
  <si>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</si>
  <si>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</si>
  <si>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</si>
  <si>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</si>
  <si>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</si>
  <si>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</si>
  <si>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</si>
  <si>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</si>
  <si>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</si>
  <si>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</si>
  <si>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</si>
  <si>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</si>
  <si>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</si>
  <si>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</si>
  <si>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</si>
  <si>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</si>
  <si>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</si>
  <si>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</si>
  <si>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</si>
  <si>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</si>
  <si>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</si>
  <si>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</si>
  <si>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</si>
  <si>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</si>
  <si>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</si>
  <si>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</si>
  <si>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</si>
  <si>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</si>
  <si>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</si>
  <si>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</si>
  <si>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</si>
  <si>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</si>
  <si>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</si>
  <si>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</si>
  <si>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</si>
  <si>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</si>
  <si>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</si>
  <si>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</si>
  <si>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</si>
  <si>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</si>
  <si>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</si>
  <si>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</si>
  <si>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</si>
  <si>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</si>
  <si>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</si>
  <si>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</si>
  <si>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</si>
  <si>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</si>
  <si>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</si>
  <si>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</si>
  <si>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</si>
  <si>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</si>
  <si>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</si>
  <si>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</si>
  <si>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</si>
  <si>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</si>
  <si>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</si>
  <si>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</si>
  <si>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</si>
  <si>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</si>
  <si>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</si>
  <si>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</si>
  <si>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</si>
  <si>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</si>
  <si>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</si>
  <si>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</si>
  <si>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</si>
  <si>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</si>
  <si>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</si>
  <si>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</si>
  <si>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</si>
  <si>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</si>
  <si>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</si>
  <si>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</si>
  <si>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</si>
  <si>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</si>
  <si>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</si>
  <si>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</si>
  <si>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</si>
  <si>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</si>
  <si>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</si>
  <si>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</si>
  <si>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</si>
  <si>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</si>
  <si>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</si>
  <si>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</si>
  <si>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</si>
  <si>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</si>
  <si>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</si>
  <si>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</si>
  <si>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</si>
  <si>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</si>
  <si>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</si>
  <si>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</si>
  <si>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</si>
  <si>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</si>
  <si>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</si>
  <si>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</si>
  <si>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</si>
  <si>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</si>
  <si>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</si>
  <si>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</si>
  <si>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</si>
  <si>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</si>
  <si>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</si>
  <si>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</si>
  <si>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</si>
  <si>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</si>
  <si>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</si>
  <si>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</si>
  <si>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</si>
  <si>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</si>
  <si>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</si>
  <si>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</si>
  <si>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</si>
  <si>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</si>
  <si>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</si>
  <si>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</si>
  <si>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</si>
  <si>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</si>
  <si>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</si>
  <si>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</si>
  <si>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</si>
  <si>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</si>
  <si>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</si>
  <si>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</si>
  <si>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</si>
  <si>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</si>
  <si>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</si>
  <si>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</si>
  <si>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</si>
  <si>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</si>
  <si>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</si>
  <si>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</si>
  <si>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</si>
  <si>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</si>
  <si>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</si>
  <si>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</si>
  <si>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</si>
  <si>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</si>
  <si>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</si>
  <si>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</si>
  <si>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</si>
  <si>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</si>
  <si>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</si>
  <si>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</si>
  <si>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</si>
  <si>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</si>
  <si>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</si>
  <si>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</si>
  <si>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</si>
  <si>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</si>
  <si>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</si>
  <si>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</si>
  <si>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</si>
  <si>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</si>
  <si>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</si>
  <si>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</si>
  <si>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</si>
  <si>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</si>
  <si>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</si>
  <si>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</si>
  <si>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</si>
  <si>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</si>
  <si>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</si>
  <si>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</si>
  <si>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</si>
  <si>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</si>
  <si>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</si>
  <si>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2025</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</si>
  <si>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</si>
  <si>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</si>
  <si>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</si>
  <si>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</si>
  <si>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</si>
  <si>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</si>
  <si>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</si>
  <si>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</si>
  <si>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</si>
  <si>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</si>
  <si>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</si>
  <si>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</si>
  <si>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</si>
  <si>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</si>
  <si>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</si>
  <si>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</si>
  <si>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</si>
  <si>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</si>
  <si>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</si>
  <si>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</si>
  <si>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</si>
  <si>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</si>
  <si>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</si>
  <si>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</si>
  <si>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</si>
  <si>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</si>
  <si>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</si>
  <si>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</si>
  <si>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</si>
  <si>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</si>
  <si>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</si>
  <si>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</si>
  <si>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</si>
  <si>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</si>
  <si>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</si>
  <si>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</si>
  <si>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</si>
  <si>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</si>
  <si>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</si>
  <si>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</si>
  <si>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</si>
  <si>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</si>
  <si>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</si>
  <si>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</si>
  <si>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</si>
  <si>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</si>
  <si>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</si>
  <si>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</si>
  <si>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</si>
  <si>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</si>
  <si>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</si>
  <si>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</si>
  <si>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</si>
  <si>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</si>
  <si>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</si>
  <si>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</si>
  <si>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</si>
  <si>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</si>
  <si>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</si>
  <si>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</si>
  <si>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</si>
  <si>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</si>
  <si>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</si>
  <si>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</si>
  <si>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</si>
  <si>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</si>
  <si>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</si>
  <si>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</si>
  <si>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</si>
  <si>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</si>
  <si>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</si>
  <si>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</si>
  <si>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</si>
  <si>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</si>
  <si>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</si>
  <si>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</si>
  <si>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</si>
  <si>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</si>
  <si>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</si>
  <si>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</si>
  <si>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</si>
  <si>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</si>
  <si>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</si>
  <si>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</si>
  <si>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</si>
  <si>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</si>
  <si>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</si>
  <si>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</si>
  <si>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</si>
  <si>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</si>
  <si>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</si>
  <si>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</si>
  <si>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</si>
  <si>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</si>
  <si>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</si>
  <si>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</si>
  <si>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</si>
  <si>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</si>
  <si>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</si>
  <si>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</si>
  <si>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</si>
  <si>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</si>
  <si>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</si>
  <si>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</si>
  <si>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</si>
  <si>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</si>
  <si>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</si>
  <si>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</si>
  <si>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</si>
  <si>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</si>
  <si>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</si>
  <si>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</si>
  <si>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</si>
  <si>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</si>
  <si>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</si>
  <si>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</si>
  <si>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</si>
  <si>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</si>
  <si>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</si>
  <si>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</si>
  <si>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</si>
  <si>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</si>
  <si>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</si>
  <si>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</si>
  <si>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</si>
  <si>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</si>
  <si>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</si>
  <si>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</si>
  <si>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</si>
  <si>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</si>
  <si>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</si>
  <si>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</si>
  <si>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</si>
  <si>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</si>
  <si>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</si>
  <si>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</si>
  <si>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</si>
  <si>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</si>
  <si>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</si>
  <si>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</si>
  <si>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</si>
  <si>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</si>
  <si>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</si>
  <si>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</si>
  <si>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</si>
  <si>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</si>
  <si>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</si>
  <si>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</si>
  <si>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</si>
  <si>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</si>
  <si>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</si>
  <si>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</si>
  <si>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</si>
  <si>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</si>
  <si>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</si>
  <si>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</si>
  <si>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</si>
  <si>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</si>
  <si>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</si>
  <si>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</si>
  <si>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</si>
  <si>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</si>
  <si>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</si>
  <si>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</si>
  <si>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</si>
  <si>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</si>
  <si>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</si>
  <si>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</si>
  <si>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</si>
  <si>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</si>
  <si>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</si>
  <si>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</si>
  <si>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</si>
  <si>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</si>
  <si>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</si>
  <si>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</si>
  <si>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</si>
  <si>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</si>
  <si>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</si>
  <si>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</si>
  <si>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</si>
  <si>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</si>
  <si>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</si>
  <si>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</si>
  <si>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</si>
  <si>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</si>
  <si>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</si>
  <si>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</si>
  <si>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</si>
  <si>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</si>
  <si>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</si>
  <si>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</si>
  <si>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</si>
  <si>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</si>
  <si>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</si>
  <si>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</si>
  <si>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</si>
  <si>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</si>
  <si>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</si>
  <si>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</si>
  <si>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</si>
  <si>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</si>
  <si>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</si>
  <si>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</si>
  <si>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</si>
  <si>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</si>
  <si>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</si>
  <si>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</si>
  <si>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</si>
  <si>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</si>
  <si>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</si>
  <si>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</si>
  <si>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</si>
  <si>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</si>
  <si>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</si>
  <si>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</si>
  <si>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</si>
  <si>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</si>
  <si>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</si>
  <si>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</si>
  <si>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</si>
  <si>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</si>
  <si>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</si>
  <si>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</si>
  <si>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</si>
  <si>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</si>
  <si>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</si>
  <si>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</si>
  <si>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</si>
  <si>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</si>
  <si>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</si>
  <si>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</si>
  <si>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</si>
  <si>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</si>
  <si>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</si>
  <si>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</si>
  <si>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</si>
  <si>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</si>
  <si>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</si>
  <si>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</si>
  <si>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</si>
  <si>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</si>
  <si>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</si>
  <si>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</si>
  <si>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</si>
  <si>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</si>
  <si>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</si>
  <si>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</si>
  <si>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</si>
  <si>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</si>
  <si>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</si>
  <si>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</si>
  <si>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</si>
  <si>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</si>
  <si>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</si>
  <si>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</si>
  <si>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</si>
  <si>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</si>
  <si>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</si>
  <si>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</si>
  <si>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</si>
  <si>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</si>
  <si>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</si>
  <si>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</si>
  <si>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</si>
  <si>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</si>
  <si>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</si>
  <si>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</si>
  <si>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</si>
  <si>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</si>
  <si>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</si>
  <si>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</si>
  <si>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</si>
  <si>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</si>
  <si>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</si>
  <si>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</si>
  <si>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</si>
  <si>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</si>
  <si>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</si>
  <si>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</si>
  <si>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</si>
  <si>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</si>
  <si>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</si>
  <si>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</si>
  <si>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</si>
  <si>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</si>
  <si>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</si>
  <si>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</si>
  <si>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</si>
  <si>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</si>
  <si>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</si>
  <si>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</si>
  <si>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</si>
  <si>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</si>
  <si>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</si>
  <si>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</si>
  <si>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</si>
  <si>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</si>
  <si>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</si>
  <si>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</si>
  <si>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</si>
  <si>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</si>
  <si>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</si>
  <si>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</si>
  <si>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</si>
  <si>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</si>
  <si>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</si>
  <si>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</si>
  <si>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</si>
  <si>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</si>
  <si>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</si>
  <si>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</si>
  <si>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</si>
  <si>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</si>
  <si>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</si>
  <si>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</si>
  <si>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</si>
  <si>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</si>
  <si>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</si>
  <si>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</si>
  <si>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</si>
  <si>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</si>
  <si>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</si>
  <si>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</si>
  <si>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</si>
  <si>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</si>
  <si>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</si>
  <si>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</si>
  <si>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</si>
  <si>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</si>
  <si>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</si>
  <si>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</si>
  <si>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</si>
  <si>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</si>
  <si>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</si>
  <si>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</si>
  <si>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</si>
  <si>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</si>
  <si>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</si>
  <si>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</si>
  <si>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</si>
  <si>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</si>
  <si>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</si>
  <si>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</si>
  <si>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</si>
  <si>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</si>
  <si>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</si>
  <si>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</si>
  <si>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</si>
  <si>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</si>
  <si>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</si>
  <si>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</si>
  <si>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</si>
  <si>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</si>
  <si>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</si>
  <si>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</si>
  <si>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</si>
  <si>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</si>
  <si>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</si>
  <si>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</si>
  <si>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</si>
  <si>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</si>
  <si>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</si>
  <si>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</si>
  <si>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</si>
  <si>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</si>
  <si>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</si>
  <si>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</si>
  <si>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</si>
  <si>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</si>
  <si>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</si>
  <si>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</si>
  <si>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</si>
  <si>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</si>
  <si>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</si>
  <si>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</si>
  <si>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</si>
  <si>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</si>
  <si>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</si>
  <si>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</si>
  <si>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</si>
  <si>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</si>
  <si>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</si>
  <si>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</si>
  <si>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</si>
  <si>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</si>
  <si>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</si>
  <si>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</si>
  <si>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</si>
  <si>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</si>
  <si>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</si>
  <si>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</si>
  <si>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</si>
  <si>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</si>
  <si>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</si>
  <si>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</si>
  <si>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</si>
  <si>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</si>
  <si>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</si>
  <si>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</si>
  <si>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</si>
  <si>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</si>
  <si>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</si>
  <si>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</si>
  <si>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</si>
  <si>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</si>
  <si>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</si>
  <si>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</si>
  <si>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</si>
  <si>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</si>
  <si>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</si>
  <si>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</si>
  <si>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</si>
  <si>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</si>
  <si>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</si>
  <si>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</si>
  <si>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</si>
  <si>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</si>
  <si>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</si>
  <si>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</si>
  <si>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</si>
  <si>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</si>
  <si>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</si>
  <si>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</si>
  <si>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</si>
  <si>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</si>
  <si>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</si>
  <si>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</si>
  <si>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</si>
  <si>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</si>
  <si>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</si>
  <si>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</si>
  <si>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</si>
  <si>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</si>
  <si>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</si>
  <si>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</si>
  <si>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</si>
  <si>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</si>
  <si>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</si>
  <si>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</si>
  <si>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</si>
  <si>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</si>
  <si>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</si>
  <si>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</si>
  <si>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</si>
  <si>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</si>
  <si>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</si>
  <si>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</si>
  <si>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</si>
  <si>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</si>
  <si>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</si>
  <si>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</si>
  <si>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</si>
  <si>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</si>
  <si>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</si>
  <si>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</si>
  <si>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</si>
  <si>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</si>
  <si>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</si>
  <si>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</si>
  <si>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</si>
  <si>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</si>
  <si>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</si>
  <si>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</si>
  <si>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</si>
  <si>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</si>
  <si>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</si>
  <si>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</si>
  <si>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</si>
  <si>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</si>
  <si>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</si>
  <si>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</si>
  <si>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</si>
  <si>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</si>
  <si>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</si>
  <si>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</si>
  <si>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</si>
  <si>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</si>
  <si>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</si>
  <si>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</si>
  <si>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</si>
  <si>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</si>
  <si>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</si>
  <si>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</si>
  <si>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</si>
  <si>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</si>
  <si>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</si>
  <si>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</si>
  <si>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</si>
  <si>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</si>
  <si>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</si>
  <si>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</si>
  <si>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</si>
  <si>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</si>
  <si>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</si>
  <si>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</si>
  <si>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</si>
  <si>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</si>
  <si>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</si>
  <si>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</si>
  <si>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</si>
  <si>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</si>
  <si>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</si>
  <si>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</si>
  <si>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</si>
  <si>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</si>
  <si>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</si>
  <si>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</si>
  <si>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</si>
  <si>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</si>
  <si>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</si>
  <si>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</si>
  <si>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</si>
  <si>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</si>
  <si>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</si>
  <si>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</si>
  <si>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</si>
  <si>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</si>
  <si>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</si>
  <si>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</si>
  <si>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</si>
  <si>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</si>
  <si>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</si>
  <si>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</si>
  <si>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</si>
  <si>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</si>
  <si>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</si>
  <si>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</si>
  <si>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</si>
  <si>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</si>
  <si>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</si>
  <si>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</si>
  <si>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</si>
  <si>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</si>
  <si>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</si>
  <si>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</si>
  <si>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</si>
  <si>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</si>
  <si>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</si>
  <si>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</si>
  <si>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</si>
  <si>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</si>
  <si>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</si>
  <si>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</si>
  <si>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</si>
  <si>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</si>
  <si>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</si>
  <si>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</si>
  <si>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</si>
  <si>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</si>
  <si>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</si>
  <si>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</si>
  <si>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</si>
  <si>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</si>
  <si>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</si>
  <si>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</si>
  <si>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</si>
  <si>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</si>
  <si>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</si>
  <si>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</si>
  <si>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</si>
  <si>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</si>
  <si>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</si>
  <si>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</si>
  <si>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</si>
  <si>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</si>
  <si>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</si>
  <si>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</si>
  <si>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</si>
  <si>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</si>
  <si>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</si>
  <si>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</si>
  <si>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</si>
  <si>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</si>
  <si>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</si>
  <si>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</si>
  <si>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</si>
  <si>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</si>
  <si>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</si>
  <si>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</si>
  <si>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</si>
  <si>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</si>
  <si>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</si>
  <si>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</si>
  <si>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</si>
  <si>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</si>
  <si>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</si>
  <si>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</si>
  <si>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</si>
  <si>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</si>
  <si>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</si>
  <si>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</si>
  <si>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</si>
  <si>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</si>
  <si>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</si>
  <si>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</si>
  <si>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</si>
  <si>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</si>
  <si>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</si>
  <si>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</si>
  <si>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</si>
  <si>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</si>
  <si>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</si>
  <si>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</si>
  <si>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</si>
  <si>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</si>
  <si>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</si>
  <si>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</si>
  <si>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</si>
  <si>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</si>
  <si>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</si>
  <si>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</si>
  <si>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</si>
  <si>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</si>
  <si>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</si>
  <si>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</si>
  <si>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</si>
  <si>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</si>
  <si>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</si>
  <si>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</si>
  <si>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</si>
  <si>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</si>
  <si>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</si>
  <si>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</si>
  <si>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</si>
  <si>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</si>
  <si>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</si>
  <si>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</si>
  <si>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</si>
  <si>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</si>
  <si>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</si>
  <si>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</si>
  <si>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</si>
  <si>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</si>
  <si>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</si>
  <si>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</si>
  <si>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</si>
  <si>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</si>
  <si>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</si>
  <si>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</si>
  <si>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</si>
  <si>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</si>
  <si>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</si>
  <si>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</si>
  <si>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</si>
  <si>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</si>
  <si>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</si>
  <si>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</si>
  <si>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</si>
  <si>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</si>
  <si>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</si>
  <si>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</si>
  <si>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</si>
  <si>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</si>
  <si>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</si>
  <si>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</si>
  <si>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</si>
  <si>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</si>
  <si>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</si>
  <si>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</si>
  <si>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</si>
  <si>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</si>
  <si>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</si>
  <si>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</si>
  <si>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</si>
  <si>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</si>
  <si>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</si>
  <si>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</si>
  <si>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</si>
  <si>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</si>
  <si>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</si>
  <si>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</si>
  <si>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</si>
  <si>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</si>
  <si>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</si>
  <si>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</si>
  <si>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</si>
  <si>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</si>
  <si>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</si>
  <si>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</si>
  <si>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</si>
  <si>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</si>
  <si>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</si>
  <si>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</si>
  <si>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</si>
  <si>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</si>
  <si>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</si>
  <si>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</si>
  <si>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</si>
  <si>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</si>
  <si>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</si>
  <si>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</si>
  <si>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</si>
  <si>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</si>
  <si>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</si>
  <si>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</si>
  <si>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</si>
  <si>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</si>
  <si>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</si>
  <si>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</si>
  <si>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</si>
  <si>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</si>
  <si>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</si>
  <si>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</si>
  <si>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</si>
  <si>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</si>
  <si>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</si>
  <si>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</si>
  <si>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</si>
  <si>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</si>
  <si>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</si>
  <si>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</si>
  <si>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</si>
  <si>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</si>
  <si>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</si>
  <si>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</si>
  <si>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</si>
  <si>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</si>
  <si>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</si>
  <si>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</si>
  <si>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</si>
  <si>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</si>
  <si>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</si>
  <si>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</si>
  <si>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</si>
  <si>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</si>
  <si>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</si>
  <si>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</si>
  <si>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</si>
  <si>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</si>
  <si>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</si>
  <si>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</si>
  <si>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</si>
  <si>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</si>
  <si>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</si>
  <si>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</si>
  <si>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</si>
  <si>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</si>
  <si>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</si>
  <si>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</si>
  <si>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</si>
  <si>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</si>
  <si>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</si>
  <si>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</si>
  <si>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</si>
  <si>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</si>
  <si>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</si>
  <si>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</si>
  <si>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</si>
  <si>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</si>
  <si>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</si>
  <si>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</si>
  <si>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</si>
  <si>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</si>
  <si>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</si>
  <si>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</si>
  <si>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</si>
  <si>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</si>
  <si>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</si>
  <si>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</si>
  <si>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</si>
  <si>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</si>
  <si>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</si>
  <si>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</si>
  <si>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</si>
  <si>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</si>
  <si>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</si>
  <si>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</si>
  <si>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</si>
  <si>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</si>
  <si>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</si>
  <si>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</si>
  <si>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</si>
  <si>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</si>
  <si>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</si>
  <si>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</si>
  <si>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</si>
  <si>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</si>
  <si>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</si>
  <si>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</si>
  <si>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</si>
  <si>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</si>
  <si>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</si>
  <si>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</si>
  <si>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</si>
  <si>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</si>
  <si>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</si>
  <si>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</si>
  <si>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</si>
  <si>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</si>
  <si>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</si>
  <si>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</si>
  <si>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</si>
  <si>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</si>
  <si>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</si>
  <si>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</si>
  <si>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</si>
  <si>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</si>
  <si>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</si>
  <si>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</si>
  <si>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</si>
  <si>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</si>
  <si>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</si>
  <si>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</si>
  <si>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</si>
  <si>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</si>
  <si>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</si>
  <si>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</si>
  <si>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</si>
  <si>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</si>
  <si>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</si>
  <si>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</si>
  <si>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</si>
  <si>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</si>
  <si>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</si>
  <si>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</si>
  <si>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</si>
  <si>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</si>
  <si>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</si>
  <si>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</si>
  <si>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</si>
  <si>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</si>
  <si>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</si>
  <si>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</si>
  <si>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</si>
  <si>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</si>
  <si>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</si>
  <si>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</si>
  <si>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</si>
  <si>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</si>
  <si>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</si>
  <si>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</si>
  <si>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</si>
  <si>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</si>
  <si>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</si>
  <si>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</si>
  <si>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</si>
  <si>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</si>
  <si>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</si>
  <si>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</si>
  <si>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</si>
  <si>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</si>
  <si>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</si>
  <si>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</si>
  <si>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</si>
  <si>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</si>
  <si>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</si>
  <si>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</si>
  <si>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</si>
  <si>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</si>
  <si>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</si>
  <si>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</si>
  <si>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</si>
  <si>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</si>
  <si>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</si>
  <si>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</si>
  <si>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</si>
  <si>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</si>
  <si>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</si>
  <si>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</si>
  <si>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</si>
  <si>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</si>
  <si>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</si>
  <si>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</si>
  <si>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</si>
  <si>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</si>
  <si>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</si>
  <si>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</si>
  <si>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</si>
  <si>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</si>
  <si>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</si>
  <si>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</si>
  <si>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</si>
  <si>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</si>
  <si>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</si>
  <si>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</si>
  <si>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</si>
  <si>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</si>
  <si>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</si>
  <si>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</si>
  <si>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</si>
  <si>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</si>
  <si>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</si>
  <si>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</si>
  <si>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</si>
  <si>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</si>
  <si>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</si>
  <si>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</si>
  <si>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</si>
  <si>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</si>
  <si>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</si>
  <si>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</si>
  <si>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</si>
  <si>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</si>
  <si>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</si>
  <si>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</si>
  <si>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</si>
  <si>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</si>
  <si>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</si>
  <si>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</si>
  <si>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</si>
  <si>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</si>
  <si>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</si>
  <si>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</si>
  <si>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</si>
  <si>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</si>
  <si>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</si>
  <si>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</si>
  <si>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</si>
  <si>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</si>
  <si>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</si>
  <si>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</si>
  <si>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</si>
  <si>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</si>
  <si>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</si>
  <si>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</si>
  <si>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</si>
  <si>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</si>
  <si>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</si>
  <si>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</si>
  <si>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</si>
  <si>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</si>
  <si>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</si>
  <si>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</si>
  <si>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</si>
  <si>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</si>
  <si>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</si>
  <si>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</si>
  <si>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</si>
  <si>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</si>
  <si>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</si>
  <si>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</si>
  <si>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</si>
  <si>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</si>
  <si>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</si>
  <si>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</si>
  <si>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</si>
  <si>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</si>
  <si>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</si>
  <si>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</si>
  <si>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</si>
  <si>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</si>
  <si>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</si>
  <si>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</si>
  <si>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</si>
  <si>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</si>
  <si>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</si>
  <si>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</si>
  <si>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</si>
  <si>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</si>
  <si>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</si>
  <si>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</si>
  <si>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</si>
  <si>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</si>
  <si>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</si>
  <si>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</si>
  <si>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</si>
  <si>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</si>
  <si>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</si>
  <si>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</si>
  <si>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</si>
  <si>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</si>
  <si>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</si>
  <si>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</si>
  <si>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</si>
  <si>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</si>
  <si>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</si>
  <si>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</si>
  <si>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</si>
  <si>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</si>
  <si>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</si>
  <si>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</si>
  <si>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</si>
  <si>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</si>
  <si>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</si>
  <si>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</si>
  <si>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</si>
  <si>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</si>
  <si>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</si>
  <si>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</si>
  <si>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</si>
  <si>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</si>
  <si>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</si>
  <si>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</si>
  <si>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</si>
  <si>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</si>
  <si>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</si>
  <si>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</si>
  <si>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</si>
  <si>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</si>
  <si>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</si>
  <si>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</si>
  <si>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</si>
  <si>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</si>
  <si>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</si>
  <si>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</si>
  <si>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</si>
  <si>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</si>
  <si>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</si>
  <si>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</si>
  <si>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</si>
  <si>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</si>
  <si>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</si>
  <si>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</si>
  <si>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</si>
  <si>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</si>
  <si>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</si>
  <si>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</si>
  <si>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</si>
  <si>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</si>
  <si>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</si>
  <si>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</si>
  <si>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</si>
  <si>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</si>
  <si>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</si>
  <si>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</si>
  <si>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</si>
  <si>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</si>
  <si>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</si>
  <si>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</si>
  <si>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</si>
  <si>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</si>
  <si>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</si>
  <si>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</si>
  <si>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</si>
  <si>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</si>
  <si>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</si>
  <si>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</si>
  <si>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</si>
  <si>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</si>
  <si>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</si>
  <si>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</si>
  <si>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</si>
  <si>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</si>
  <si>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</si>
  <si>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</si>
  <si>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</si>
  <si>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</si>
  <si>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</si>
  <si>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</si>
  <si>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</si>
  <si>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</si>
  <si>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</si>
  <si>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</si>
  <si>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</si>
  <si>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</si>
  <si>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</si>
  <si>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</si>
  <si>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</si>
  <si>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</si>
  <si>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</si>
  <si>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</si>
  <si>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</si>
  <si>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</si>
  <si>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</si>
  <si>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</si>
  <si>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</si>
  <si>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</si>
  <si>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</si>
  <si>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</si>
  <si>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</si>
  <si>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</si>
  <si>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</si>
  <si>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</si>
  <si>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</si>
  <si>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</si>
  <si>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</si>
  <si>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</si>
  <si>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</si>
  <si>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</si>
  <si>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</si>
  <si>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</si>
  <si>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</si>
  <si>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</si>
  <si>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</si>
  <si>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</si>
  <si>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</si>
  <si>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</si>
  <si>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</si>
  <si>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</si>
  <si>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</si>
  <si>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</si>
  <si>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</si>
  <si>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</si>
  <si>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</si>
  <si>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</si>
  <si>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</si>
  <si>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</si>
  <si>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</si>
  <si>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</si>
  <si>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</si>
  <si>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</si>
  <si>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</si>
  <si>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</si>
  <si>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</si>
  <si>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</si>
  <si>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</si>
  <si>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</si>
  <si>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</si>
  <si>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</si>
  <si>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</si>
  <si>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</si>
  <si>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</si>
  <si>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</si>
  <si>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</si>
  <si>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</si>
  <si>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</si>
  <si>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</si>
  <si>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</si>
  <si>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</si>
  <si>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</si>
  <si>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</si>
  <si>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</si>
  <si>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</si>
  <si>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</si>
  <si>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</si>
  <si>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</si>
  <si>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</si>
  <si>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</si>
  <si>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</si>
  <si>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</si>
  <si>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</si>
  <si>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</si>
  <si>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</si>
  <si>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</si>
  <si>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</si>
  <si>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</si>
  <si>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</si>
  <si>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</si>
  <si>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</si>
  <si>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</si>
  <si>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</si>
  <si>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</si>
  <si>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</si>
  <si>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</si>
  <si>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</si>
  <si>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</si>
  <si>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</si>
  <si>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</si>
  <si>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</si>
  <si>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</si>
  <si>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</si>
  <si>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</si>
  <si>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</si>
  <si>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</si>
  <si>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</si>
  <si>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</si>
  <si>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</si>
  <si>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</si>
  <si>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</si>
  <si>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</si>
  <si>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</si>
  <si>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</si>
  <si>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</si>
  <si>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</si>
  <si>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</si>
  <si>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</si>
  <si>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</si>
  <si>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</si>
  <si>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</si>
  <si>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</si>
  <si>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</si>
  <si>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</si>
  <si>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</si>
  <si>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</si>
  <si>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</si>
  <si>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</si>
  <si>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</si>
  <si>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</si>
  <si>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</si>
  <si>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</si>
  <si>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</si>
  <si>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</si>
  <si>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</si>
  <si>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</si>
  <si>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</si>
  <si>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</si>
  <si>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</si>
  <si>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</si>
  <si>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</si>
  <si>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</si>
  <si>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</si>
  <si>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</si>
  <si>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</si>
  <si>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</si>
  <si>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</si>
  <si>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</si>
  <si>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</si>
  <si>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</si>
  <si>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</si>
  <si>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</si>
  <si>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</si>
  <si>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</si>
  <si>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</si>
  <si>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</si>
  <si>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</si>
  <si>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</si>
  <si>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</si>
  <si>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</si>
  <si>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</si>
  <si>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</si>
  <si>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</si>
  <si>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</si>
  <si>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</si>
  <si>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</si>
  <si>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</si>
  <si>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</si>
  <si>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</si>
  <si>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</si>
  <si>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</si>
  <si>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</si>
  <si>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</si>
  <si>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</si>
  <si>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</si>
  <si>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</si>
  <si>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</si>
  <si>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</si>
  <si>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</si>
  <si>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</si>
  <si>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</si>
  <si>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</si>
  <si>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</si>
  <si>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</si>
  <si>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</si>
  <si>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</si>
  <si>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</si>
  <si>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</si>
  <si>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</si>
  <si>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</si>
  <si>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</si>
  <si>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</si>
  <si>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</si>
  <si>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</si>
  <si>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</si>
  <si>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</si>
  <si>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</si>
  <si>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</si>
  <si>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</si>
  <si>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</si>
  <si>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</si>
  <si>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</si>
  <si>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</si>
  <si>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</si>
  <si>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</si>
  <si>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</si>
  <si>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</si>
  <si>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</si>
  <si>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</si>
  <si>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</si>
  <si>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</si>
  <si>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</si>
  <si>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</si>
  <si>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</si>
  <si>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</si>
  <si>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</si>
  <si>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</si>
  <si>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</si>
  <si>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</si>
  <si>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</si>
  <si>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</si>
  <si>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</si>
  <si>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</si>
  <si>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</si>
  <si>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</si>
  <si>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</si>
  <si>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</si>
  <si>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</si>
  <si>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</si>
  <si>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</si>
  <si>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</si>
  <si>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</si>
  <si>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</si>
  <si>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</si>
  <si>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</si>
  <si>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</si>
  <si>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</si>
  <si>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</si>
  <si>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</si>
  <si>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</si>
  <si>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</si>
  <si>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</si>
  <si>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</si>
  <si>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</si>
  <si>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</si>
  <si>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</si>
  <si>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</si>
  <si>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</si>
  <si>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</si>
  <si>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</si>
  <si>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</si>
  <si>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</si>
  <si>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</si>
  <si>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</si>
  <si>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</si>
  <si>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</si>
  <si>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</si>
  <si>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</si>
  <si>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</si>
  <si>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</si>
  <si>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</si>
  <si>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</si>
  <si>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</si>
  <si>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</si>
  <si>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</si>
  <si>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</si>
  <si>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</si>
  <si>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</si>
  <si>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</si>
  <si>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</si>
  <si>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</si>
  <si>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</si>
  <si>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</si>
  <si>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</si>
  <si>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</si>
  <si>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</si>
  <si>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</si>
  <si>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</si>
  <si>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</si>
  <si>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</si>
  <si>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</si>
  <si>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</si>
  <si>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</si>
  <si>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</si>
  <si>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</si>
  <si>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</si>
  <si>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</si>
  <si>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</si>
  <si>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</si>
  <si>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</si>
  <si>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</si>
  <si>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</si>
  <si>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</si>
  <si>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</si>
  <si>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</si>
  <si>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</si>
  <si>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</si>
  <si>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</si>
  <si>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</si>
  <si>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</si>
  <si>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</si>
  <si>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</si>
  <si>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</si>
  <si>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</si>
  <si>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</si>
  <si>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</si>
  <si>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</si>
  <si>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</si>
  <si>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</si>
  <si>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</si>
  <si>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</si>
  <si>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</si>
  <si>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</si>
  <si>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</si>
  <si>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</si>
  <si>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</si>
  <si>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</si>
  <si>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</si>
  <si>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</si>
  <si>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</si>
  <si>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</si>
  <si>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</si>
  <si>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</si>
  <si>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</si>
  <si>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</si>
  <si>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</si>
  <si>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</si>
  <si>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</si>
  <si>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</si>
  <si>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</si>
  <si>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</si>
  <si>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</si>
  <si>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</si>
  <si>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</si>
  <si>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</si>
  <si>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</si>
  <si>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</si>
  <si>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</si>
  <si>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</si>
  <si>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</si>
  <si>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</si>
  <si>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</si>
  <si>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</si>
  <si>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</si>
  <si>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</si>
  <si>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</si>
  <si>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</si>
  <si>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</si>
  <si>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</si>
  <si>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</si>
  <si>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</si>
  <si>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</si>
  <si>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</si>
  <si>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</si>
  <si>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</si>
  <si>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</si>
  <si>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</si>
  <si>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</si>
  <si>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</si>
  <si>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</si>
  <si>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</si>
  <si>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</si>
  <si>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</si>
  <si>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</si>
  <si>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</si>
  <si>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</si>
  <si>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</si>
  <si>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</si>
  <si>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</si>
  <si>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</si>
  <si>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</si>
  <si>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</si>
  <si>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</si>
  <si>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</si>
  <si>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</si>
  <si>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</si>
  <si>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</si>
  <si>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</si>
  <si>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</si>
  <si>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</si>
  <si>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</si>
  <si>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</si>
  <si>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</si>
  <si>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</si>
  <si>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</si>
  <si>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</si>
  <si>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</si>
  <si>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</si>
  <si>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</si>
  <si>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</si>
  <si>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</si>
  <si>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</si>
  <si>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</si>
  <si>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</si>
  <si>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</si>
  <si>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</si>
  <si>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</si>
  <si>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</si>
  <si>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</si>
  <si>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</si>
  <si>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</si>
  <si>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</si>
  <si>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</si>
  <si>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</si>
  <si>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</si>
  <si>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</si>
  <si>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</si>
  <si>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</si>
  <si>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</si>
  <si>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</si>
  <si>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</si>
  <si>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</si>
  <si>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</si>
  <si>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</si>
  <si>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</si>
  <si>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</si>
  <si>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</si>
  <si>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</si>
  <si>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</si>
  <si>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</si>
  <si>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</si>
  <si>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</si>
  <si>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</si>
  <si>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</si>
  <si>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</si>
  <si>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</si>
  <si>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</si>
  <si>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</si>
  <si>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</si>
  <si>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</si>
  <si>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</si>
  <si>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</si>
  <si>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</si>
  <si>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</si>
  <si>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</si>
  <si>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</si>
  <si>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</si>
  <si>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</si>
  <si>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</si>
  <si>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</si>
  <si>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</si>
  <si>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</si>
  <si>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</si>
  <si>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</si>
  <si>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</si>
  <si>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</si>
  <si>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</si>
  <si>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</si>
  <si>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</si>
  <si>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</si>
  <si>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</si>
  <si>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</si>
  <si>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</si>
  <si>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</si>
  <si>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</si>
  <si>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</si>
  <si>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</si>
  <si>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</si>
  <si>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</si>
  <si>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</si>
  <si>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</si>
  <si>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</si>
  <si>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</si>
  <si>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</si>
  <si>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</si>
  <si>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</si>
  <si>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</si>
  <si>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</si>
  <si>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</si>
  <si>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</si>
  <si>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</si>
  <si>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</si>
  <si>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</si>
  <si>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</si>
  <si>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</si>
  <si>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</si>
  <si>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</si>
  <si>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</si>
  <si>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</si>
  <si>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</si>
  <si>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</si>
  <si>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</si>
  <si>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</si>
  <si>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</si>
  <si>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</si>
  <si>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</si>
  <si>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</si>
  <si>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</si>
  <si>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</si>
  <si>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</si>
  <si>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</si>
  <si>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</si>
  <si>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</si>
  <si>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</si>
  <si>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</si>
  <si>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</si>
  <si>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</si>
  <si>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</si>
  <si>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</si>
  <si>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</si>
  <si>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</si>
  <si>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</si>
  <si>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</si>
  <si>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</si>
  <si>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</si>
  <si>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</si>
  <si>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</si>
  <si>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</si>
  <si>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</si>
  <si>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</si>
  <si>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</si>
  <si>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</si>
  <si>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</si>
  <si>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</si>
  <si>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</si>
  <si>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</si>
  <si>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</si>
  <si>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</si>
  <si>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</si>
  <si>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</si>
  <si>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</si>
  <si>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</si>
  <si>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</si>
  <si>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</si>
  <si>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</si>
  <si>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</si>
  <si>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</si>
  <si>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</si>
  <si>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</si>
  <si>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</si>
  <si>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</si>
  <si>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</si>
  <si>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</si>
  <si>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</si>
  <si>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</si>
  <si>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</si>
  <si>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</si>
  <si>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</si>
  <si>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</si>
  <si>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</si>
  <si>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</si>
  <si>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</si>
  <si>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</si>
  <si>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</si>
  <si>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</si>
  <si>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</si>
  <si>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</si>
  <si>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</si>
  <si>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</si>
  <si>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</si>
  <si>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</si>
  <si>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</si>
  <si>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</si>
  <si>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</si>
  <si>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</si>
  <si>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</si>
  <si>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</si>
  <si>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</si>
  <si>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</si>
  <si>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</si>
  <si>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</si>
  <si>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</si>
  <si>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</si>
  <si>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</si>
  <si>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</si>
  <si>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</si>
  <si>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</si>
  <si>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</si>
  <si>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</si>
  <si>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</si>
  <si>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</si>
  <si>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</si>
  <si>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</si>
  <si>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</si>
  <si>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</si>
  <si>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</si>
  <si>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</si>
  <si>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</si>
  <si>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</si>
  <si>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</si>
  <si>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</si>
  <si>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</si>
  <si>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</si>
  <si>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</si>
  <si>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</si>
  <si>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</si>
  <si>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</si>
  <si>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</si>
  <si>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</si>
  <si>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</si>
  <si>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</si>
  <si>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</si>
  <si>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</si>
  <si>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</si>
  <si>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</si>
  <si>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</si>
  <si>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</si>
  <si>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</si>
  <si>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</si>
  <si>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</si>
  <si>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</si>
  <si>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</si>
  <si>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</si>
  <si>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</si>
  <si>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</si>
  <si>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</si>
  <si>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</si>
  <si>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</si>
  <si>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</si>
  <si>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</si>
  <si>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</si>
  <si>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</si>
  <si>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</si>
  <si>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</si>
  <si>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</si>
  <si>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</si>
  <si>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</si>
  <si>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</si>
  <si>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</si>
  <si>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</si>
  <si>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</si>
  <si>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</si>
  <si>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</si>
  <si>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</si>
  <si>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</si>
  <si>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</si>
  <si>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</si>
  <si>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</si>
  <si>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</si>
  <si>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</si>
  <si>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</si>
  <si>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</si>
  <si>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</si>
  <si>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</si>
  <si>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</si>
  <si>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</si>
  <si>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</si>
  <si>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</si>
  <si>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</si>
  <si>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</si>
  <si>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</si>
  <si>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</si>
  <si>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</si>
  <si>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</si>
  <si>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</si>
  <si>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</si>
  <si>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</si>
  <si>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</si>
  <si>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</si>
  <si>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</si>
  <si>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</si>
  <si>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</si>
  <si>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</si>
  <si>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</si>
  <si>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</si>
  <si>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</si>
  <si>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</si>
  <si>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</si>
  <si>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</si>
  <si>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</si>
  <si>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</si>
  <si>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</si>
  <si>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</si>
  <si>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</si>
  <si>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</si>
  <si>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</si>
  <si>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</si>
  <si>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</si>
  <si>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</si>
  <si>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</si>
  <si>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</si>
  <si>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</si>
  <si>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</si>
  <si>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</si>
  <si>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</si>
  <si>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</si>
  <si>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</si>
  <si>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</si>
  <si>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</si>
  <si>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</si>
  <si>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</si>
  <si>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</si>
  <si>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</si>
  <si>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</si>
  <si>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</si>
  <si>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</si>
  <si>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</si>
  <si>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</si>
  <si>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</si>
  <si>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</si>
  <si>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</si>
  <si>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</si>
  <si>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</si>
  <si>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</si>
  <si>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</si>
  <si>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</si>
  <si>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</si>
  <si>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</si>
  <si>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</si>
  <si>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</si>
  <si>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</si>
  <si>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</si>
  <si>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</si>
  <si>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</si>
  <si>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</si>
  <si>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</si>
  <si>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</si>
  <si>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</si>
  <si>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</si>
  <si>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</si>
  <si>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</si>
  <si>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</si>
  <si>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</si>
  <si>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</si>
  <si>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</si>
  <si>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</si>
  <si>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</si>
  <si>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</si>
  <si>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</si>
  <si>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</si>
  <si>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</si>
  <si>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</si>
  <si>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</si>
  <si>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</si>
  <si>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</si>
  <si>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</si>
  <si>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</si>
  <si>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</si>
  <si>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</si>
  <si>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</si>
  <si>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</si>
  <si>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</si>
  <si>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</si>
  <si>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</si>
  <si>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</si>
  <si>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</si>
  <si>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</si>
  <si>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</si>
  <si>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</si>
  <si>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</si>
  <si>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</si>
  <si>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</si>
  <si>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</si>
  <si>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</si>
  <si>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</si>
  <si>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</si>
  <si>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</si>
  <si>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</si>
  <si>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</si>
  <si>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</si>
  <si>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</si>
  <si>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</si>
  <si>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</si>
  <si>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</si>
  <si>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</si>
  <si>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</si>
  <si>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</si>
  <si>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</si>
  <si>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</si>
  <si>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</si>
  <si>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</si>
  <si>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</si>
  <si>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</si>
  <si>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</si>
  <si>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</si>
  <si>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</si>
  <si>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</si>
  <si>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</si>
  <si>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</si>
  <si>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</si>
  <si>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</si>
  <si>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</si>
  <si>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</si>
  <si>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</si>
  <si>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</si>
  <si>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</si>
  <si>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</si>
  <si>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</si>
  <si>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</si>
  <si>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</si>
  <si>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</si>
  <si>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</si>
  <si>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</si>
  <si>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</si>
  <si>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</si>
  <si>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</si>
  <si>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</si>
  <si>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</si>
  <si>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</si>
  <si>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</si>
  <si>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</si>
  <si>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</si>
  <si>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</si>
  <si>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</si>
  <si>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</si>
  <si>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</si>
  <si>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</si>
  <si>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</si>
  <si>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</si>
  <si>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</si>
  <si>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</si>
  <si>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</si>
  <si>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</si>
  <si>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</si>
  <si>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</si>
  <si>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</si>
  <si>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</si>
  <si>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</si>
  <si>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</si>
  <si>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</si>
  <si>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</si>
  <si>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</si>
  <si>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</si>
  <si>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</si>
  <si>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</si>
  <si>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</si>
  <si>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</si>
  <si>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</si>
  <si>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</si>
  <si>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</si>
  <si>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</si>
  <si>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</si>
  <si>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</si>
  <si>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</si>
  <si>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</si>
  <si>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</si>
  <si>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</si>
  <si>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</si>
  <si>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</si>
  <si>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</si>
  <si>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</si>
  <si>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</si>
  <si>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</si>
  <si>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</si>
  <si>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</si>
  <si>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</si>
  <si>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</si>
  <si>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</si>
  <si>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</si>
  <si>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</si>
  <si>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</si>
  <si>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</si>
  <si>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</si>
  <si>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</si>
  <si>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</si>
  <si>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</si>
  <si>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</si>
  <si>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</si>
  <si>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</si>
  <si>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</si>
  <si>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</si>
  <si>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</si>
  <si>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</si>
  <si>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</si>
  <si>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</si>
  <si>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</si>
  <si>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</si>
  <si>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</si>
  <si>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</si>
  <si>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</si>
  <si>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</si>
  <si>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</si>
  <si>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</si>
  <si>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</si>
  <si>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</si>
  <si>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</si>
  <si>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</si>
  <si>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</si>
  <si>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</si>
  <si>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</si>
  <si>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</si>
  <si>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</si>
  <si>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</si>
  <si>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</si>
  <si>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</si>
  <si>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</si>
  <si>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</si>
  <si>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</si>
  <si>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</si>
  <si>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</si>
  <si>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</si>
  <si>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</si>
  <si>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</si>
  <si>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</si>
  <si>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</si>
  <si>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</si>
  <si>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</si>
  <si>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</si>
  <si>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</si>
  <si>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</si>
  <si>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</si>
  <si>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</si>
  <si>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</si>
  <si>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</si>
  <si>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</si>
  <si>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</si>
  <si>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</si>
  <si>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</si>
  <si>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</si>
  <si>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</si>
  <si>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</si>
  <si>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</si>
  <si>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</si>
  <si>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</si>
  <si>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</si>
  <si>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</si>
  <si>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</si>
  <si>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</si>
  <si>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</si>
  <si>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</si>
  <si>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</si>
  <si>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</si>
  <si>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</si>
  <si>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</si>
  <si>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</si>
  <si>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</si>
  <si>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</si>
  <si>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</si>
  <si>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</si>
  <si>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</si>
  <si>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</si>
  <si>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</si>
  <si>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</si>
  <si>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</si>
  <si>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</si>
  <si>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</si>
  <si>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</si>
  <si>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</si>
  <si>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</si>
  <si>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</si>
  <si>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</si>
  <si>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</si>
  <si>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</si>
  <si>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</si>
  <si>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</si>
  <si>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</si>
  <si>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</si>
  <si>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</si>
  <si>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</si>
  <si>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</si>
  <si>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</si>
  <si>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</si>
  <si>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</si>
  <si>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</si>
  <si>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</si>
  <si>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</si>
  <si>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</si>
  <si>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</si>
  <si>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</si>
  <si>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</si>
  <si>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</si>
  <si>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</si>
  <si>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</si>
  <si>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</si>
  <si>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</si>
  <si>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</si>
  <si>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</si>
  <si>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</si>
  <si>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</si>
  <si>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</si>
  <si>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</si>
  <si>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</si>
  <si>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</si>
  <si>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</si>
  <si>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</si>
  <si>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</si>
  <si>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</si>
  <si>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</si>
  <si>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</si>
  <si>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</si>
  <si>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</si>
  <si>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</si>
  <si>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</si>
  <si>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</si>
  <si>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</si>
  <si>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</si>
  <si>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</si>
  <si>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</si>
  <si>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</si>
  <si>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</si>
  <si>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</si>
  <si>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</si>
  <si>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</si>
  <si>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</si>
  <si>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</si>
  <si>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</si>
  <si>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</si>
  <si>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</si>
  <si>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</si>
  <si>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</si>
  <si>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</si>
  <si>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</si>
  <si>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</si>
  <si>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</si>
  <si>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</si>
  <si>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</si>
  <si>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</si>
  <si>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</si>
  <si>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</si>
  <si>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</si>
  <si>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</si>
  <si>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</si>
  <si>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</si>
  <si>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</si>
  <si>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</si>
  <si>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</si>
  <si>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</si>
  <si>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</si>
  <si>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</si>
  <si>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</si>
  <si>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</si>
  <si>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</si>
  <si>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</si>
  <si>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</si>
  <si>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</si>
  <si>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</si>
  <si>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</si>
  <si>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</si>
  <si>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</si>
  <si>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</si>
  <si>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</si>
  <si>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</si>
  <si>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</si>
  <si>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</si>
  <si>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</si>
  <si>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</si>
  <si>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</si>
  <si>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</si>
  <si>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</si>
  <si>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</si>
  <si>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</si>
  <si>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</si>
  <si>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</si>
  <si>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</si>
  <si>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</si>
  <si>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</si>
  <si>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</si>
  <si>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</si>
  <si>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</si>
  <si>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</si>
  <si>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</si>
  <si>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</si>
  <si>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</si>
  <si>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</si>
  <si>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</si>
  <si>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</si>
  <si>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</si>
  <si>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</si>
  <si>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</si>
  <si>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</si>
  <si>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</si>
  <si>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</si>
  <si>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</si>
  <si>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</si>
  <si>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</si>
  <si>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</si>
  <si>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</si>
  <si>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</si>
  <si>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</si>
  <si>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</si>
  <si>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</si>
  <si>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</si>
  <si>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</si>
  <si>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</si>
  <si>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</si>
  <si>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</si>
  <si>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</si>
  <si>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</si>
  <si>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</si>
  <si>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</si>
  <si>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</si>
  <si>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</si>
  <si>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</si>
  <si>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</si>
  <si>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</si>
  <si>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</si>
  <si>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</si>
  <si>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</si>
  <si>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</si>
  <si>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</si>
  <si>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</si>
  <si>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</si>
  <si>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</si>
  <si>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</si>
  <si>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</si>
  <si>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</si>
  <si>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</si>
  <si>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</si>
  <si>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</si>
  <si>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</si>
  <si>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</si>
  <si>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</si>
  <si>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</si>
  <si>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</si>
  <si>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</si>
  <si>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</si>
  <si>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</si>
  <si>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</si>
  <si>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</si>
  <si>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</si>
  <si>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</si>
  <si>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</si>
  <si>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</si>
  <si>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</si>
  <si>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</si>
  <si>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</si>
  <si>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</si>
  <si>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</si>
  <si>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</si>
  <si>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</si>
  <si>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</si>
  <si>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</si>
  <si>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</si>
  <si>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</si>
  <si>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</si>
  <si>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</si>
  <si>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</si>
  <si>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</si>
  <si>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</si>
  <si>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</si>
  <si>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</si>
  <si>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</si>
  <si>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</si>
  <si>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</si>
  <si>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</si>
  <si>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</si>
  <si>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</si>
  <si>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</si>
  <si>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</si>
  <si>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</si>
  <si>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</si>
  <si>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</si>
  <si>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</si>
  <si>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</si>
  <si>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</si>
  <si>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</si>
  <si>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</si>
  <si>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</si>
  <si>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</si>
  <si>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</si>
  <si>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</si>
  <si>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</si>
  <si>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</si>
  <si>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</si>
  <si>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</si>
  <si>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</si>
  <si>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</si>
  <si>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</si>
  <si>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</si>
  <si>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</si>
  <si>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</si>
  <si>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</si>
  <si>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</si>
  <si>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</si>
  <si>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</si>
  <si>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</si>
  <si>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</si>
  <si>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</si>
  <si>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</si>
  <si>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</si>
  <si>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</si>
  <si>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</si>
  <si>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</si>
  <si>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</si>
  <si>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</si>
  <si>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</si>
  <si>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</si>
  <si>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</si>
  <si>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</si>
  <si>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</si>
  <si>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</si>
  <si>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</si>
  <si>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</si>
  <si>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</si>
  <si>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</si>
  <si>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</si>
  <si>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</si>
  <si>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</si>
  <si>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</si>
  <si>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</si>
  <si>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</si>
  <si>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</si>
  <si>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</si>
  <si>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</si>
  <si>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</si>
  <si>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</si>
  <si>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</si>
  <si>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</si>
  <si>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</si>
  <si>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</si>
  <si>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</si>
  <si>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</si>
  <si>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</si>
  <si>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</si>
  <si>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</si>
  <si>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</si>
  <si>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</si>
  <si>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</si>
  <si>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</si>
  <si>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</si>
  <si>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</si>
  <si>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</si>
  <si>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</si>
  <si>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</si>
  <si>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</si>
  <si>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</si>
  <si>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</si>
  <si>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</si>
  <si>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</si>
  <si>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</si>
  <si>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</si>
  <si>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</si>
  <si>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</si>
  <si>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</si>
  <si>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</si>
  <si>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</si>
  <si>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</si>
  <si>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</si>
  <si>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</si>
  <si>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</si>
  <si>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</si>
  <si>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</si>
  <si>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</si>
  <si>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</si>
  <si>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</si>
  <si>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</si>
  <si>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</si>
  <si>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</si>
  <si>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</si>
  <si>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</si>
  <si>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</si>
  <si>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</si>
  <si>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</si>
  <si>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</si>
  <si>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</si>
  <si>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</si>
  <si>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</si>
  <si>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</si>
  <si>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</si>
  <si>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</si>
  <si>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</si>
  <si>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</si>
  <si>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</si>
  <si>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</si>
  <si>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</si>
  <si>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</si>
  <si>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</si>
  <si>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</si>
  <si>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</si>
  <si>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</si>
  <si>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</si>
  <si>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</si>
  <si>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</si>
  <si>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</si>
  <si>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</si>
  <si>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</si>
  <si>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</si>
  <si>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</si>
  <si>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</si>
  <si>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</si>
  <si>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</si>
  <si>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</si>
  <si>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</si>
  <si>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</si>
  <si>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</si>
  <si>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</si>
  <si>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</si>
  <si>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</si>
  <si>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</si>
  <si>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</si>
  <si>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</si>
  <si>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</si>
  <si>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</si>
  <si>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</si>
  <si>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</si>
  <si>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</si>
  <si>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</si>
  <si>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</si>
  <si>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</si>
  <si>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</si>
  <si>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</si>
  <si>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</si>
  <si>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</si>
  <si>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</si>
  <si>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</si>
  <si>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</si>
  <si>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</si>
  <si>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</si>
  <si>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</si>
  <si>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</si>
  <si>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</si>
  <si>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</si>
  <si>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</si>
  <si>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</si>
  <si>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</si>
  <si>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</si>
  <si>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</si>
  <si>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</si>
  <si>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</si>
  <si>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</si>
  <si>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</si>
  <si>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</si>
  <si>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</si>
  <si>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</si>
  <si>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</si>
  <si>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</si>
  <si>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</si>
  <si>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</si>
  <si>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</si>
  <si>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</si>
  <si>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</si>
  <si>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</si>
  <si>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</si>
  <si>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</si>
  <si>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</si>
  <si>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</si>
  <si>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</si>
  <si>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</si>
  <si>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</si>
  <si>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</si>
  <si>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</si>
  <si>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</si>
  <si>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</si>
  <si>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</si>
  <si>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</si>
  <si>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</si>
  <si>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</si>
  <si>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</si>
  <si>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</si>
  <si>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</si>
  <si>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</si>
  <si>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</si>
  <si>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</si>
  <si>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</si>
  <si>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</si>
  <si>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</si>
  <si>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</si>
  <si>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</si>
  <si>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</si>
  <si>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</si>
  <si>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</si>
  <si>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</si>
  <si>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</si>
  <si>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</si>
  <si>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</si>
  <si>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</si>
  <si>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</si>
  <si>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</si>
  <si>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</si>
  <si>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</si>
  <si>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</si>
  <si>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</si>
  <si>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</si>
  <si>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</si>
  <si>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</si>
  <si>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</si>
  <si>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</si>
  <si>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</si>
  <si>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</si>
  <si>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</si>
  <si>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</si>
  <si>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</si>
  <si>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</si>
  <si>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</si>
  <si>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</si>
  <si>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</si>
  <si>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</si>
  <si>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</si>
  <si>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</si>
  <si>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</si>
  <si>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</si>
  <si>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</si>
  <si>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</si>
  <si>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</si>
  <si>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</si>
  <si>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</si>
  <si>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</si>
  <si>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</si>
  <si>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</si>
  <si>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</si>
  <si>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</si>
  <si>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</si>
  <si>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</si>
  <si>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</si>
  <si>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</si>
  <si>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</si>
  <si>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</si>
  <si>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</si>
  <si>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</si>
  <si>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</si>
  <si>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</si>
  <si>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</si>
  <si>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</si>
  <si>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</si>
  <si>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</si>
  <si>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</si>
  <si>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</si>
  <si>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</si>
  <si>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</si>
  <si>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</si>
  <si>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</si>
  <si>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</si>
  <si>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</si>
  <si>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</si>
  <si>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</si>
  <si>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</si>
  <si>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</si>
  <si>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</si>
  <si>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</si>
  <si>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</si>
  <si>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</si>
  <si>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</si>
  <si>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</si>
  <si>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</si>
  <si>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</si>
  <si>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</si>
  <si>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</si>
  <si>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</si>
  <si>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</si>
  <si>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</si>
  <si>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</si>
  <si>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</si>
  <si>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</si>
  <si>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</si>
  <si>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</si>
  <si>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</si>
  <si>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</si>
  <si>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</si>
  <si>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</si>
  <si>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</si>
  <si>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</si>
  <si>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</si>
  <si>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</si>
  <si>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</si>
  <si>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</si>
  <si>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</si>
  <si>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</si>
  <si>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</si>
  <si>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</si>
  <si>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</si>
  <si>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</si>
  <si>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</si>
  <si>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</si>
  <si>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</si>
  <si>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</si>
  <si>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</si>
  <si>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</si>
  <si>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</si>
  <si>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</si>
  <si>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</si>
  <si>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</si>
  <si>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</si>
  <si>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</si>
  <si>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</si>
  <si>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</si>
  <si>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</si>
  <si>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</si>
  <si>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</si>
  <si>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</si>
  <si>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</si>
  <si>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</si>
  <si>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</si>
  <si>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</si>
  <si>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</si>
  <si>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</si>
  <si>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</si>
  <si>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</si>
  <si>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</si>
  <si>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</si>
  <si>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</si>
  <si>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</si>
  <si>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</si>
  <si>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</si>
  <si>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</si>
  <si>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</si>
  <si>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</si>
  <si>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</si>
  <si>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</si>
  <si>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</si>
  <si>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</si>
  <si>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</si>
  <si>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</si>
  <si>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</si>
  <si>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</si>
  <si>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</si>
  <si>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</si>
  <si>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</si>
  <si>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</si>
  <si>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</si>
  <si>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</si>
  <si>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</si>
  <si>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</si>
  <si>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</si>
  <si>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</si>
  <si>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</si>
  <si>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</si>
  <si>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</si>
  <si>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</si>
  <si>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</si>
  <si>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</si>
  <si>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</si>
  <si>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</si>
  <si>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</si>
  <si>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</si>
  <si>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</si>
  <si>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</si>
  <si>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</si>
  <si>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</si>
  <si>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</si>
  <si>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</si>
  <si>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</si>
  <si>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</si>
  <si>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</si>
  <si>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</si>
  <si>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</si>
  <si>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</si>
  <si>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</si>
  <si>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</si>
  <si>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</si>
  <si>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</si>
  <si>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</si>
  <si>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</si>
  <si>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</si>
  <si>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</si>
  <si>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</si>
  <si>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</si>
  <si>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</si>
  <si>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</si>
  <si>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</si>
  <si>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</si>
  <si>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</si>
  <si>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</si>
  <si>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</si>
  <si>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</si>
  <si>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</si>
  <si>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</si>
  <si>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</si>
  <si>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</si>
  <si>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</si>
  <si>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</si>
  <si>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</si>
  <si>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</si>
  <si>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</si>
  <si>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</si>
  <si>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</si>
  <si>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</si>
  <si>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</si>
  <si>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</si>
  <si>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</si>
  <si>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</si>
  <si>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</si>
  <si>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</si>
  <si>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</si>
  <si>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</si>
  <si>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</si>
  <si>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</si>
  <si>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</si>
  <si>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</si>
  <si>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</si>
  <si>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</si>
  <si>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</si>
  <si>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</si>
  <si>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</si>
  <si>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</si>
  <si>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</si>
  <si>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</si>
  <si>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</si>
  <si>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</si>
  <si>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</si>
  <si>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</si>
  <si>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</si>
  <si>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</si>
  <si>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</si>
  <si>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</si>
  <si>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</si>
  <si>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</si>
  <si>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</si>
  <si>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</si>
  <si>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</si>
  <si>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</si>
  <si>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</si>
  <si>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</si>
  <si>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</si>
  <si>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</si>
  <si>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</si>
  <si>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</si>
  <si>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</si>
  <si>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</si>
  <si>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</si>
  <si>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</si>
  <si>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</si>
  <si>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</si>
  <si>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</si>
  <si>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</si>
  <si>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</si>
  <si>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</si>
  <si>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</si>
  <si>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</si>
  <si>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</si>
  <si>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</si>
  <si>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</si>
  <si>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</si>
  <si>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</si>
  <si>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</si>
  <si>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</si>
  <si>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</si>
  <si>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</si>
  <si>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</si>
  <si>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</si>
  <si>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</si>
  <si>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</si>
  <si>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</si>
  <si>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</si>
  <si>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</si>
  <si>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</si>
  <si>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</si>
  <si>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</si>
  <si>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</si>
  <si>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</si>
  <si>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</si>
  <si>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</si>
  <si>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</si>
  <si>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</si>
  <si>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</si>
  <si>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</si>
  <si>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</si>
  <si>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</si>
  <si>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</si>
  <si>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</si>
  <si>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</si>
  <si>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</si>
  <si>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</si>
  <si>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</si>
  <si>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</si>
  <si>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</si>
  <si>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</si>
  <si>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</si>
  <si>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</si>
  <si>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</si>
  <si>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</si>
  <si>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</si>
  <si>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</si>
  <si>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</si>
  <si>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</si>
  <si>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</si>
  <si>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</si>
  <si>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</si>
  <si>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</si>
  <si>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</si>
  <si>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</si>
  <si>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</si>
  <si>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</si>
  <si>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</si>
  <si>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</si>
  <si>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</si>
  <si>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</si>
  <si>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</si>
  <si>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</si>
  <si>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</si>
  <si>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</si>
  <si>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</si>
  <si>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</si>
  <si>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</si>
  <si>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</si>
  <si>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</si>
  <si>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</si>
  <si>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</si>
  <si>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</si>
  <si>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</si>
  <si>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</si>
  <si>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</si>
  <si>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</si>
  <si>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</si>
  <si>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</si>
  <si>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</si>
  <si>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</si>
  <si>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</si>
  <si>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</si>
  <si>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</si>
  <si>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</si>
  <si>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</si>
  <si>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</si>
  <si>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</si>
  <si>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</si>
  <si>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</si>
  <si>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</si>
  <si>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</si>
  <si>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</si>
  <si>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</si>
  <si>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</si>
  <si>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</si>
  <si>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</si>
  <si>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</si>
  <si>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</si>
  <si>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</si>
  <si>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</si>
  <si>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</si>
  <si>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</si>
  <si>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</si>
  <si>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</si>
  <si>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</si>
  <si>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</si>
  <si>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</si>
  <si>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</si>
  <si>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</si>
  <si>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</si>
  <si>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</si>
  <si>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</si>
  <si>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</si>
  <si>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</si>
  <si>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</si>
  <si>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</si>
  <si>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</si>
  <si>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</si>
  <si>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</si>
  <si>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</si>
  <si>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</si>
  <si>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</si>
  <si>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</si>
  <si>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</si>
  <si>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</si>
  <si>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</si>
  <si>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</si>
  <si>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</si>
  <si>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</si>
  <si>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</si>
  <si>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</si>
  <si>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</si>
  <si>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</si>
  <si>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</si>
  <si>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</si>
  <si>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</si>
  <si>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</si>
  <si>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</si>
  <si>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</si>
  <si>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</si>
  <si>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</si>
  <si>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</si>
  <si>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</si>
  <si>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</si>
  <si>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</si>
  <si>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</si>
  <si>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</si>
  <si>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</si>
  <si>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</si>
  <si>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</si>
  <si>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</si>
  <si>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</si>
  <si>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</si>
  <si>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</si>
  <si>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</si>
  <si>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</si>
  <si>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</si>
  <si>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</si>
  <si>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</si>
  <si>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</si>
  <si>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</si>
  <si>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</si>
  <si>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</si>
  <si>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</si>
  <si>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</si>
  <si>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</si>
  <si>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</si>
  <si>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</si>
  <si>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</si>
  <si>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</si>
  <si>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</si>
  <si>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</si>
  <si>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</si>
  <si>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</si>
  <si>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</si>
  <si>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</si>
  <si>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</si>
  <si>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</si>
  <si>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</si>
  <si>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</si>
  <si>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</si>
  <si>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</si>
  <si>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</si>
  <si>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</si>
  <si>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</si>
  <si>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</si>
  <si>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</si>
  <si>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</si>
  <si>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</si>
  <si>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</si>
  <si>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</si>
  <si>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</si>
  <si>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</si>
  <si>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</si>
  <si>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</si>
  <si>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</si>
  <si>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</si>
  <si>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</si>
  <si>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</si>
  <si>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</si>
  <si>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</si>
  <si>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</si>
  <si>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</si>
  <si>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</si>
  <si>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</si>
  <si>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</si>
  <si>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</si>
  <si>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</si>
  <si>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</si>
  <si>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</si>
  <si>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</si>
  <si>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</si>
  <si>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</si>
  <si>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</si>
  <si>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</si>
  <si>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</si>
  <si>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</si>
  <si>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</si>
  <si>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</si>
  <si>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</si>
  <si>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</si>
  <si>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</si>
  <si>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</si>
  <si>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</si>
  <si>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</si>
  <si>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</si>
  <si>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</si>
  <si>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</si>
  <si>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</si>
  <si>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</si>
  <si>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</si>
  <si>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</si>
  <si>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</si>
  <si>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</si>
  <si>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</si>
  <si>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</si>
  <si>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</si>
  <si>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</si>
  <si>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</si>
  <si>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</si>
  <si>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</si>
  <si>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</si>
  <si>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</si>
  <si>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</si>
  <si>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</si>
  <si>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</si>
  <si>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</si>
  <si>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</si>
  <si>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</si>
  <si>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</si>
  <si>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</si>
  <si>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</si>
  <si>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</si>
  <si>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</si>
  <si>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</si>
  <si>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</si>
  <si>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</si>
  <si>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</si>
  <si>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</si>
  <si>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</si>
  <si>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</si>
  <si>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</si>
  <si>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</si>
  <si>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</si>
  <si>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</si>
  <si>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</si>
  <si>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</si>
  <si>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</si>
  <si>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</si>
  <si>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</si>
  <si>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</si>
  <si>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</si>
  <si>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</si>
  <si>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</si>
  <si>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</si>
  <si>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</si>
  <si>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</si>
  <si>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</si>
  <si>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</si>
  <si>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</si>
  <si>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</si>
  <si>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</si>
  <si>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</si>
  <si>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</si>
  <si>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</si>
  <si>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</si>
  <si>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</si>
  <si>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</si>
  <si>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</si>
  <si>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</si>
  <si>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</si>
  <si>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</si>
  <si>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</si>
  <si>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</si>
  <si>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</si>
  <si>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</si>
  <si>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</si>
  <si>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</si>
  <si>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</si>
  <si>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</si>
  <si>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</si>
  <si>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</si>
  <si>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</si>
  <si>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</si>
  <si>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</si>
  <si>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</si>
  <si>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</si>
  <si>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</si>
  <si>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</si>
  <si>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</si>
  <si>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</si>
  <si>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</si>
  <si>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</si>
  <si>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</si>
  <si>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</si>
  <si>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</si>
  <si>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</si>
  <si>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</si>
  <si>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</si>
  <si>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</si>
  <si>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</si>
  <si>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</si>
  <si>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</si>
  <si>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</si>
  <si>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</si>
  <si>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</si>
  <si>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</si>
  <si>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</si>
  <si>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</si>
  <si>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</si>
  <si>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</si>
  <si>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</si>
  <si>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</si>
  <si>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</si>
  <si>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</si>
  <si>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</si>
  <si>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</si>
  <si>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</si>
  <si>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</si>
  <si>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</si>
  <si>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</si>
  <si>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</si>
  <si>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</si>
  <si>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</si>
  <si>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</si>
  <si>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</si>
  <si>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</si>
  <si>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</si>
  <si>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</si>
  <si>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</si>
  <si>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</si>
  <si>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</si>
  <si>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</si>
  <si>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</si>
  <si>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</si>
  <si>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</si>
  <si>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</si>
  <si>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</si>
  <si>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</si>
  <si>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</si>
  <si>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</si>
  <si>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</si>
  <si>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</si>
  <si>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</si>
  <si>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</si>
  <si>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</si>
  <si>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</si>
  <si>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</si>
  <si>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</si>
  <si>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</si>
  <si>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</si>
  <si>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</si>
  <si>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</si>
  <si>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</si>
  <si>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</si>
  <si>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</si>
  <si>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</si>
  <si>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</si>
  <si>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</si>
  <si>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</si>
  <si>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</si>
  <si>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</si>
  <si>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</si>
  <si>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</si>
  <si>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</si>
  <si>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</si>
  <si>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</si>
  <si>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</si>
  <si>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</si>
  <si>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</si>
  <si>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</si>
  <si>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</si>
  <si>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</si>
  <si>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</si>
  <si>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</si>
  <si>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</si>
  <si>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</si>
  <si>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</si>
  <si>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</si>
  <si>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</si>
  <si>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</si>
  <si>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</si>
  <si>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</si>
  <si>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</si>
  <si>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</si>
  <si>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</si>
  <si>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</si>
  <si>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</si>
  <si>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</si>
  <si>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</si>
  <si>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</si>
  <si>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</si>
  <si>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</si>
  <si>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</si>
  <si>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</si>
  <si>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</si>
  <si>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</si>
  <si>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</si>
  <si>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</si>
  <si>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</si>
  <si>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</si>
  <si>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</si>
  <si>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</si>
  <si>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</si>
  <si>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</si>
  <si>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</si>
  <si>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</si>
  <si>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</si>
  <si>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</si>
  <si>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</si>
  <si>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</si>
  <si>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</si>
  <si>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</si>
  <si>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</si>
  <si>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</si>
  <si>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</si>
  <si>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</si>
  <si>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</si>
  <si>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</si>
  <si>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</si>
  <si>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</si>
  <si>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</si>
  <si>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</si>
  <si>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</si>
  <si>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</si>
  <si>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</si>
  <si>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</si>
  <si>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</si>
  <si>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</si>
  <si>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</si>
  <si>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</si>
  <si>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</si>
  <si>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</si>
  <si>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</si>
  <si>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</si>
  <si>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</si>
  <si>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</si>
  <si>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</si>
  <si>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</si>
  <si>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</si>
  <si>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</si>
  <si>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</si>
  <si>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</si>
  <si>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</si>
  <si>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</si>
  <si>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</si>
  <si>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</si>
  <si>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</si>
  <si>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</si>
  <si>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</si>
  <si>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</si>
  <si>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</si>
  <si>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</si>
  <si>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</si>
  <si>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</si>
  <si>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</si>
  <si>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</si>
  <si>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</si>
  <si>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</si>
  <si>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</si>
  <si>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</si>
  <si>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</si>
  <si>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</si>
  <si>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</si>
  <si>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</si>
  <si>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</si>
  <si>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</si>
  <si>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</si>
  <si>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</si>
  <si>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</si>
  <si>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</si>
  <si>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</si>
  <si>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</si>
  <si>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</si>
  <si>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</si>
  <si>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</si>
  <si>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</si>
  <si>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</si>
  <si>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</si>
  <si>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</si>
  <si>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</si>
  <si>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</si>
  <si>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</si>
  <si>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</si>
  <si>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</si>
  <si>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</si>
  <si>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</si>
  <si>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</si>
  <si>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</si>
  <si>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</si>
  <si>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</si>
  <si>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</si>
  <si>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</si>
  <si>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</si>
  <si>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</si>
  <si>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</si>
  <si>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</si>
  <si>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</si>
  <si>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</si>
  <si>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</si>
  <si>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</si>
  <si>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</si>
  <si>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</si>
  <si>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</si>
  <si>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</si>
  <si>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</si>
  <si>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</si>
  <si>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</si>
  <si>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</si>
  <si>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</si>
  <si>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</si>
  <si>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</si>
  <si>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</si>
  <si>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</si>
  <si>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</si>
  <si>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</si>
  <si>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</si>
  <si>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</si>
  <si>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</si>
  <si>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</si>
  <si>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</si>
  <si>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</si>
  <si>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</si>
  <si>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</si>
  <si>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</si>
  <si>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</si>
  <si>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</si>
  <si>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</si>
  <si>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</si>
  <si>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</si>
  <si>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</si>
  <si>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</si>
  <si>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</si>
  <si>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</si>
  <si>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</si>
  <si>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</si>
  <si>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</si>
  <si>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</si>
  <si>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</si>
  <si>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</si>
  <si>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</si>
  <si>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</si>
  <si>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</si>
  <si>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</si>
  <si>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</si>
  <si>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</si>
  <si>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</si>
  <si>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</si>
  <si>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</si>
  <si>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</si>
  <si>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</si>
  <si>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</si>
  <si>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Figura a)</t>
  </si>
  <si>
    <t>Figura b)</t>
  </si>
  <si>
    <t>Figura c)</t>
  </si>
  <si>
    <t>Figura d)</t>
  </si>
  <si>
    <t>Figura e)</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</si>
  <si>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</si>
  <si>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</si>
  <si>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</si>
  <si>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</si>
  <si>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</si>
  <si>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</si>
  <si>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</si>
  <si>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</si>
  <si>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</si>
  <si>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</si>
  <si>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</si>
  <si>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</si>
  <si>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</si>
  <si>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</si>
  <si>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</si>
  <si>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</si>
  <si>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</si>
  <si>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</si>
  <si>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</si>
  <si>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</si>
  <si>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</si>
  <si>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</si>
  <si>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</si>
  <si>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</si>
  <si>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</si>
  <si>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</si>
  <si>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</si>
  <si>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</si>
  <si>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</si>
  <si>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</si>
  <si>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</si>
  <si>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</si>
  <si>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</si>
  <si>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</si>
  <si>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</si>
  <si>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</si>
  <si>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</si>
  <si>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</si>
  <si>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</si>
  <si>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</si>
  <si>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</si>
  <si>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</si>
  <si>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</si>
  <si>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</si>
  <si>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</si>
  <si>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</si>
  <si>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</si>
  <si>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</si>
  <si>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</si>
  <si>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</si>
  <si>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</si>
  <si>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</si>
  <si>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</si>
  <si>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</si>
  <si>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</si>
  <si>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</si>
  <si>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</si>
  <si>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</si>
  <si>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</si>
  <si>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</si>
  <si>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</si>
  <si>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</si>
  <si>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</si>
  <si>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Pref. Cachoeiro de Itapemirim</t>
  </si>
  <si>
    <t>2 pertence ao conjunto B.</t>
  </si>
  <si>
    <t>Matemática</t>
  </si>
  <si>
    <t>Teoria dos Conjuntos</t>
  </si>
  <si>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</si>
  <si>
    <t>5d7f374c-9d52-4041-b010-9dfd767b0b65</t>
  </si>
  <si>
    <t>27/03/2026 04:49</t>
  </si>
  <si>
    <t>{1} está contido em A.</t>
  </si>
  <si>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</si>
  <si>
    <t>O conjunto A ∪ B possui 5 elementos.</t>
  </si>
  <si>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</si>
  <si>
    <t>27/03/2026 04:50</t>
  </si>
  <si>
    <t>TST</t>
  </si>
  <si>
    <t>Considerando-se P como o conjunto dos números primos ímpares e I como o conjunto dos números naturais ímpares, conclui-se que P - I será</t>
  </si>
  <si>
    <t>o conjunto dos números pares.</t>
  </si>
  <si>
    <t>o conjunto dos números ímpares primos.</t>
  </si>
  <si>
    <t>o conjunto dos números primos pares.</t>
  </si>
  <si>
    <t>o conjunto vazio.</t>
  </si>
  <si>
    <t>o conjunto dos ímpares não primos.</t>
  </si>
  <si>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</si>
  <si>
    <t>27/03/2026 04:51</t>
  </si>
  <si>
    <t>ISS-CAMAÇARI</t>
  </si>
  <si>
    <t>Na figura precedente, que representa quatro conjuntos identificados por A, B, C e D, a região destacada corresponde a</t>
  </si>
  <si>
    <t>(𝐵−𝐶)∩𝐷.</t>
  </si>
  <si>
    <t>𝐵 ∩𝐷.</t>
  </si>
  <si>
    <t>𝐵 ∩𝐶 ∩𝐷.</t>
  </si>
  <si>
    <t>(𝐵−𝐷)∩𝐶.</t>
  </si>
  <si>
    <t>𝐵–𝐷.</t>
  </si>
  <si>
    <t>04ed1659-0db6-4a52-896e-2477d4ccfab5.png</t>
  </si>
  <si>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</si>
  <si>
    <t>27/03/2026 04:52</t>
  </si>
  <si>
    <t>FNDE</t>
  </si>
  <si>
    <t>O subconjunto dos especialistas que trabalham somente em um projeto pode ser corretamente representado por (𝑨 ⋃ 𝑩 ⋃ 𝑪) − (𝑨 ⋂ 𝑩 ⋂ 𝑪).</t>
  </si>
  <si>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</si>
  <si>
    <t>258a9c81-70c4-439b-8f0c-38fd433a040c</t>
  </si>
  <si>
    <t>27/03/2026 04:53</t>
  </si>
  <si>
    <t>O subconjunto dos especialistas designados para trabalhar nos projetos 1 e 2, mas não no projeto 3, pode ser corretamente representado por (𝑨 ⋂ 𝑩) − (𝑩 ⋂ 𝑪).</t>
  </si>
  <si>
    <t>Vamos fazer essa por diagramas!
Gabarito: CERTO.</t>
  </si>
  <si>
    <t>27/03/2026 04:54</t>
  </si>
  <si>
    <t>Acerca da teoria dos conjuntos, julgue o próximo item.
Para três conjuntos, A, B e C, não vazios, se A está contido em B e se C não contém B, então C também não contém A.</t>
  </si>
  <si>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</si>
  <si>
    <t>27/03/2026 04:57</t>
  </si>
  <si>
    <t>PC-DF</t>
  </si>
  <si>
    <t>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</si>
  <si>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</si>
  <si>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1ca70b4a-2cb7-448f-9b0f-9c6354c2552a</t>
  </si>
  <si>
    <t>27/03/2026 05:01</t>
  </si>
  <si>
    <t>No máximo, 270 candidatos não possuem nenhuma das habilidades mencionadas.</t>
  </si>
  <si>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</si>
  <si>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ITAIPU</t>
  </si>
  <si>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</si>
  <si>
    <t>88.</t>
  </si>
  <si>
    <t>62.</t>
  </si>
  <si>
    <t>45.</t>
  </si>
  <si>
    <t>43.</t>
  </si>
  <si>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</si>
  <si>
    <t>27/03/2026 05:03</t>
  </si>
  <si>
    <t>Dezesseis pessoas praticam vôlei.</t>
  </si>
  <si>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</si>
  <si>
    <t>f23f0233-83a3-4198-b970-64930d3359e6</t>
  </si>
  <si>
    <t>27/03/2026 05:05</t>
  </si>
  <si>
    <t>Um total de 56 pessoas não pratica nenhum esporte na plataforma.</t>
  </si>
  <si>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</si>
  <si>
    <t>TRT-8</t>
  </si>
  <si>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</si>
  <si>
    <t>30.</t>
  </si>
  <si>
    <t>35.</t>
  </si>
  <si>
    <t>40.</t>
  </si>
  <si>
    <t>65.</t>
  </si>
  <si>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</si>
  <si>
    <t>27/03/2026 05:07</t>
  </si>
  <si>
    <t>CBM-TO</t>
  </si>
  <si>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</si>
  <si>
    <t>42.</t>
  </si>
  <si>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</si>
  <si>
    <t>27/03/2026 05:08</t>
  </si>
  <si>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</si>
  <si>
    <t>8.</t>
  </si>
  <si>
    <t>13.</t>
  </si>
  <si>
    <t>21.</t>
  </si>
  <si>
    <t>33.</t>
  </si>
  <si>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</si>
  <si>
    <t>27/03/2026 05:11</t>
  </si>
  <si>
    <t>PM-SC</t>
  </si>
  <si>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</si>
  <si>
    <t>é inferior ou igual a 50.</t>
  </si>
  <si>
    <t>é superior a 50 e inferior ou igual a 70.</t>
  </si>
  <si>
    <t>é superior a 70 e inferior ou igual a 90.</t>
  </si>
  <si>
    <t>é superior a 90 e inferior ou igual a 110.</t>
  </si>
  <si>
    <t>é superior a 110.</t>
  </si>
  <si>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</si>
  <si>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</si>
  <si>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</si>
  <si>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</si>
  <si>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</si>
  <si>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</si>
  <si>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</si>
  <si>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</si>
  <si>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</si>
  <si>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</si>
  <si>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</si>
  <si>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</si>
  <si>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</si>
  <si>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</si>
  <si>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</si>
  <si>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</si>
  <si>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</si>
  <si>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</si>
  <si>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</si>
  <si>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</si>
  <si>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</si>
  <si>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</si>
  <si>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</si>
  <si>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</si>
  <si>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</si>
  <si>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</si>
  <si>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</si>
  <si>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</si>
  <si>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</si>
  <si>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</si>
  <si>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</si>
  <si>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</si>
  <si>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</si>
  <si>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</si>
  <si>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</si>
  <si>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</si>
  <si>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</si>
  <si>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</si>
  <si>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</si>
  <si>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</si>
  <si>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</si>
  <si>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</si>
  <si>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</si>
  <si>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</si>
  <si>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</si>
  <si>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</si>
  <si>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</si>
  <si>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</si>
  <si>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</si>
  <si>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</si>
  <si>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</si>
  <si>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</si>
  <si>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</si>
  <si>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</si>
  <si>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</si>
  <si>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</si>
  <si>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</si>
  <si>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</si>
  <si>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</si>
  <si>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</si>
  <si>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</si>
  <si>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</si>
  <si>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</si>
  <si>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</si>
  <si>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</si>
  <si>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</si>
  <si>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</si>
  <si>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</si>
  <si>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</si>
  <si>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</si>
  <si>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</si>
  <si>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</si>
  <si>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</si>
  <si>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</si>
  <si>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</si>
  <si>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</si>
  <si>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</si>
  <si>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</si>
  <si>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</si>
  <si>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</si>
  <si>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</si>
  <si>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</si>
  <si>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</si>
  <si>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</si>
  <si>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</si>
  <si>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</si>
  <si>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</si>
  <si>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</si>
  <si>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</si>
  <si>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</si>
  <si>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</si>
  <si>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</si>
  <si>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</si>
  <si>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</si>
  <si>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</si>
  <si>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</si>
  <si>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</si>
  <si>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</si>
  <si>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</si>
  <si>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</si>
  <si>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</si>
  <si>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</si>
  <si>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</si>
  <si>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</si>
  <si>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</si>
  <si>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</si>
  <si>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</si>
  <si>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</si>
  <si>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</si>
  <si>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</si>
  <si>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</si>
  <si>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</si>
  <si>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</si>
  <si>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</si>
  <si>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</si>
  <si>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</si>
  <si>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</si>
  <si>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</si>
  <si>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</si>
  <si>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</si>
  <si>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</si>
  <si>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</si>
  <si>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</si>
  <si>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</si>
  <si>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</si>
  <si>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</si>
  <si>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</si>
  <si>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</si>
  <si>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</si>
  <si>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</si>
  <si>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</si>
  <si>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</si>
  <si>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</si>
  <si>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</si>
  <si>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</si>
  <si>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</si>
  <si>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</si>
  <si>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</si>
  <si>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</si>
  <si>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</si>
  <si>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</si>
  <si>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</si>
  <si>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</si>
  <si>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</si>
  <si>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</si>
  <si>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</si>
  <si>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</si>
  <si>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</si>
  <si>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</si>
  <si>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</si>
  <si>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</si>
  <si>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</si>
  <si>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</si>
  <si>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</si>
  <si>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</si>
  <si>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</si>
  <si>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</si>
  <si>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</si>
  <si>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</si>
  <si>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</si>
  <si>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</si>
  <si>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</si>
  <si>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</si>
  <si>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</si>
  <si>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</si>
  <si>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</si>
  <si>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</si>
  <si>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</si>
  <si>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</si>
  <si>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</si>
  <si>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</si>
  <si>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</si>
  <si>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</si>
  <si>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</si>
  <si>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</si>
  <si>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</si>
  <si>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</si>
  <si>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</si>
  <si>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</si>
  <si>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</si>
  <si>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</si>
  <si>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</si>
  <si>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</si>
  <si>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</si>
  <si>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</si>
  <si>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</si>
  <si>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</si>
  <si>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</si>
  <si>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</si>
  <si>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</si>
  <si>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</si>
  <si>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</si>
  <si>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</si>
  <si>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</si>
  <si>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</si>
  <si>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</si>
  <si>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</si>
  <si>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</si>
  <si>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</si>
  <si>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</si>
  <si>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</si>
  <si>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</si>
  <si>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</si>
  <si>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</si>
  <si>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</si>
  <si>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</si>
  <si>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</si>
  <si>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</si>
  <si>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</si>
  <si>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</si>
  <si>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</si>
  <si>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</si>
  <si>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</si>
  <si>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</si>
  <si>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</si>
  <si>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</si>
  <si>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</si>
  <si>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</si>
  <si>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</si>
  <si>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</si>
  <si>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</si>
  <si>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</si>
  <si>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</si>
  <si>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</si>
  <si>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</si>
  <si>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</si>
  <si>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</si>
  <si>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</si>
  <si>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</si>
  <si>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</si>
  <si>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</si>
  <si>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</si>
  <si>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</si>
  <si>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</si>
  <si>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</si>
  <si>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</si>
  <si>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</si>
  <si>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</si>
  <si>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</si>
  <si>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</si>
  <si>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</si>
  <si>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</si>
  <si>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</si>
  <si>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</si>
  <si>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</si>
  <si>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</si>
  <si>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</si>
  <si>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</si>
  <si>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</si>
  <si>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</si>
  <si>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</si>
  <si>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</si>
  <si>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</si>
  <si>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</si>
  <si>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</si>
  <si>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</si>
  <si>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</si>
  <si>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</si>
  <si>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</si>
  <si>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</si>
  <si>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</si>
  <si>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</si>
  <si>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</si>
  <si>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</si>
  <si>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</si>
  <si>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</si>
  <si>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</si>
  <si>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</si>
  <si>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</si>
  <si>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</si>
  <si>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</si>
  <si>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</si>
  <si>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</si>
  <si>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</si>
  <si>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</si>
  <si>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</si>
  <si>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</si>
  <si>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</si>
  <si>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</si>
  <si>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</si>
  <si>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</si>
  <si>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</si>
  <si>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</si>
  <si>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</si>
  <si>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</si>
  <si>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</si>
  <si>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</si>
  <si>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</si>
  <si>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</si>
  <si>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</si>
  <si>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</si>
  <si>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</si>
  <si>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</si>
  <si>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</si>
  <si>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</si>
  <si>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</si>
  <si>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</si>
  <si>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</si>
  <si>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</si>
  <si>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</si>
  <si>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</si>
  <si>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</si>
  <si>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</si>
  <si>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</si>
  <si>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</si>
  <si>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</si>
  <si>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</si>
  <si>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</si>
  <si>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</si>
  <si>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</si>
  <si>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</si>
  <si>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</si>
  <si>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</si>
  <si>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</si>
  <si>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</si>
  <si>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</si>
  <si>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</si>
  <si>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</si>
  <si>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</si>
  <si>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</si>
  <si>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</si>
  <si>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</si>
  <si>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</si>
  <si>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</si>
  <si>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</si>
  <si>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</si>
  <si>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</si>
  <si>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</si>
  <si>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</si>
  <si>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</si>
  <si>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</si>
  <si>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</si>
  <si>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</si>
  <si>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</si>
  <si>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</si>
  <si>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</si>
  <si>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</si>
  <si>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</si>
  <si>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</si>
  <si>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</si>
  <si>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</si>
  <si>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</si>
  <si>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</si>
  <si>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</si>
  <si>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</si>
  <si>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</si>
  <si>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</si>
  <si>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</si>
  <si>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</si>
  <si>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</si>
  <si>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</si>
  <si>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</si>
  <si>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</si>
  <si>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</si>
  <si>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</si>
  <si>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</si>
  <si>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</si>
  <si>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</si>
  <si>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</si>
  <si>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</si>
  <si>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</si>
  <si>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</si>
  <si>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</si>
  <si>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</si>
  <si>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</si>
  <si>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</si>
  <si>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</si>
  <si>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</si>
  <si>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</si>
  <si>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</si>
  <si>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</si>
  <si>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</si>
  <si>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</si>
  <si>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</si>
  <si>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</si>
  <si>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</si>
  <si>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</si>
  <si>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</si>
  <si>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</si>
  <si>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</si>
  <si>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</si>
  <si>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</si>
  <si>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</si>
  <si>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</si>
  <si>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</si>
  <si>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</si>
  <si>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</si>
  <si>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</si>
  <si>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</si>
  <si>
    <t>Problemas Aritméticos</t>
  </si>
  <si>
    <t>17 notas de 5 dinmats e 2 notas de 9 dinmats.</t>
  </si>
  <si>
    <t>24 notas de 9 dinmats e devolver 18 notas de 5 dinmats de troco.</t>
  </si>
  <si>
    <t>5 notas de 5 dinmats e 9 notas de 9 dinmats.</t>
  </si>
  <si>
    <t>33 notas de 5 dinmats e devolver 6 notas de 5 dinmats de troco.</t>
  </si>
  <si>
    <t>18 notas de 9 dinmats e devolver 11 notas de 5 dinmats de troco.</t>
  </si>
  <si>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</si>
  <si>
    <t>27/03/2026 06:46</t>
  </si>
  <si>
    <t>Pref. Camaçari</t>
  </si>
  <si>
    <t>Se, para a fabricação de 1.000 unidades um produto, o custo total for composto por um valor fixo de R$ 500,00 e um custo variável de R$ 5,00 por unidade, então, nessas condições, o custo total das 1.000 unidades do produto será igual a</t>
  </si>
  <si>
    <t>R$ 550,00.</t>
  </si>
  <si>
    <t>R$ 5.500,00.</t>
  </si>
  <si>
    <t>R$ 1.505,00.</t>
  </si>
  <si>
    <t>R$ 3.250,00.</t>
  </si>
  <si>
    <t>R$ 5.000,00.</t>
  </si>
  <si>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</si>
  <si>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</si>
  <si>
    <t>R$ 13.500,00.</t>
  </si>
  <si>
    <t>R$ 11.000,00.</t>
  </si>
  <si>
    <t>R$ 8.000,00.</t>
  </si>
  <si>
    <t>R$ 7.000,00.</t>
  </si>
  <si>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</si>
  <si>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</si>
  <si>
    <t>Pessoal, em 1h15min, temos 75 minutos. Como as hélices fazem 475 rotações por minuto, elas
girarão:
𝐺 = 475⋅75 → 𝐺 = 35. 625
Logo, as hélices girarão 35.625 vezes, conforme o item afirma.
Gabarito: CERTO</t>
  </si>
  <si>
    <t>27/03/2026 06:49</t>
  </si>
  <si>
    <t>2122</t>
  </si>
  <si>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</si>
  <si>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</si>
  <si>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</si>
  <si>
    <t>30 dias.</t>
  </si>
  <si>
    <t>74 dias.</t>
  </si>
  <si>
    <t>120 dias.</t>
  </si>
  <si>
    <t>240 dias.</t>
  </si>
  <si>
    <t>960 dias.</t>
  </si>
  <si>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</si>
  <si>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</si>
  <si>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</si>
  <si>
    <t>27/03/2026 06:50</t>
  </si>
  <si>
    <t>TRT17</t>
  </si>
  <si>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</si>
  <si>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</si>
  <si>
    <t>MPU</t>
  </si>
  <si>
    <t>É correto afirmar que N &gt; 210.</t>
  </si>
  <si>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</si>
  <si>
    <t>6c5c2c77-d81d-440b-a6c2-e2d0f1807de7</t>
  </si>
  <si>
    <t>27/03/2026 06:51</t>
  </si>
  <si>
    <t>Se P é o mínimo múltiplo comum entre 5, 6 e 7, então N é múltiplo de P.</t>
  </si>
  <si>
    <t>Conforme observado na primeira questão referente ao enunciado, (𝑁 − 1) deve ser múltiplo do
MMC entre 5, 6 e 7. Logo, 𝑁 não é múltiplo do MMC entre 5, 6 e 7.
Gabarito: ERRADO.</t>
  </si>
  <si>
    <t>27/03/2026 06:52</t>
  </si>
  <si>
    <t>IBAMA</t>
  </si>
  <si>
    <t>Julgue o item a seguir, com base em conhecimentos da matemática.
Dissolvendo-se 450 gramas de cloro em 270 litros de água, obtém-se a mesma concentração que seria obtida ao se dissolver 1,125 quilograma de cloro em 675 litros de água.</t>
  </si>
  <si>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</si>
  <si>
    <t>27/03/2026 06:55</t>
  </si>
  <si>
    <t>Pref. Pires do Rio</t>
  </si>
  <si>
    <t>Para fazer o lanche dos 500 alunos de uma escola, a merendeira usa 15 sacos de feijão e 20 sacos de arroz por mês.
A partir dessa situação hipotética, julgue o item a seguir.
A razão entre os sacos de feijão e os sacos de arroz utilizados pela merendeira por mês é 5/2.</t>
  </si>
  <si>
    <t>Temos 15 sacos de feijão e 20 sacos de arroz por mês. A razão entre os sacos de feijão e os sacos
de arroz, nessa ordem, é:
𝑆𝑎𝑐𝑜𝑠 𝑑𝑒 𝑓𝑒𝑖𝑗ã𝑜 15
=
𝑆𝑎𝑐𝑜𝑠 𝑑𝑒 𝑎𝑟𝑟𝑜𝑧 20
÷5 3
=
÷5 4
Gabarito: ERRADO.</t>
  </si>
  <si>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</si>
  <si>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</si>
  <si>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</si>
  <si>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</si>
  <si>
    <t>27/03/2026 06:56</t>
  </si>
  <si>
    <t>CNJ</t>
  </si>
  <si>
    <t>Considerando os dados da tabela acima, que mostra a quantidade e situação de processos, nos anos 2010, 2011 e 2012, em um tribunal, julgue o item subsequente.
Se, em 2011, 5 juízes atuavam no referido tribunal, então a relação juiz/processo era de, aproximadamente, 1:170.</t>
  </si>
  <si>
    <t>f519d901-7aaa-4c14-b6f5-f99996659762.png</t>
  </si>
  <si>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</si>
  <si>
    <t>27/03/2026 06:57</t>
  </si>
  <si>
    <t>CAU BR</t>
  </si>
  <si>
    <t>A respeito de regra de três, julgue o item subsequente.
Para se ouvir um áudio na velocidade 1,5 são necessários 20 minutos. Nessa situação, a duração original desse áudio é de 25 minutos.</t>
  </si>
  <si>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</si>
  <si>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</si>
  <si>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</si>
  <si>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</si>
  <si>
    <t>ser inferior a 59 min.</t>
  </si>
  <si>
    <t>estar entre 60 min e 64 min.</t>
  </si>
  <si>
    <t>ser superior a 71 min.</t>
  </si>
  <si>
    <t>estar entre 65 min e 67 min.</t>
  </si>
  <si>
    <t>estar entre 68 min e 70 min.</t>
  </si>
  <si>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</si>
  <si>
    <t>27/03/2026 06:58</t>
  </si>
  <si>
    <t>Se a cantina de uma escola tiver insumos suficientes para alimentar 200 crianças por 90 dias, e se, após 30 dias, 40 dessas crianças forem transferidas de escola, então os insumos restantes serão suficientes para alimentar as crianças que permanecerem na escola por mais</t>
  </si>
  <si>
    <t>48 dias.</t>
  </si>
  <si>
    <t>60 dias.</t>
  </si>
  <si>
    <t>72 dias.</t>
  </si>
  <si>
    <t>75 dias.</t>
  </si>
  <si>
    <t>90 dias.</t>
  </si>
  <si>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</si>
  <si>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</si>
  <si>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</si>
  <si>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</si>
  <si>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</si>
  <si>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</si>
  <si>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</si>
  <si>
    <t>27/03/2026 06:59</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</si>
  <si>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</si>
  <si>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</si>
  <si>
    <t>27/03/2026 07:00</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</si>
  <si>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</si>
  <si>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</si>
  <si>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</si>
  <si>
    <t>Problemas Geométricos</t>
  </si>
  <si>
    <t>347fdcdd-8d77-473e-83f3-c18196044e7f.png</t>
  </si>
  <si>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</si>
  <si>
    <t>27/03/2026 07:02</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</si>
  <si>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</si>
  <si>
    <t>A quadra de vôlei tem formato de retângulo.
Sendo assim, podemos calcular a área pelo produto de suas dimensões.
𝐴 = 18⋅9
𝑞
𝐴 = 162 𝑚²
𝑞
Observe que é exatamente a área que o item trouxe! Logo, item correto!
Gabarito: CERTO.</t>
  </si>
  <si>
    <t>CBM-PA</t>
  </si>
  <si>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</si>
  <si>
    <t>760.</t>
  </si>
  <si>
    <t>1.140.</t>
  </si>
  <si>
    <t>48.000.</t>
  </si>
  <si>
    <t>192.000.</t>
  </si>
  <si>
    <t>480.000.</t>
  </si>
  <si>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</si>
  <si>
    <t>27/03/2026 07:03</t>
  </si>
  <si>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</si>
  <si>
    <t>166</t>
  </si>
  <si>
    <t>167</t>
  </si>
  <si>
    <t>185</t>
  </si>
  <si>
    <t>186</t>
  </si>
  <si>
    <t>1.852</t>
  </si>
  <si>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</si>
  <si>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</si>
  <si>
    <t>24.</t>
  </si>
  <si>
    <t>37.</t>
  </si>
  <si>
    <t>41.</t>
  </si>
  <si>
    <t>eddb851a-d48f-45a4-a4bf-dfe0b56e4881.png</t>
  </si>
  <si>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</si>
  <si>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</si>
  <si>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</si>
  <si>
    <t>27/03/2026 07:04</t>
  </si>
  <si>
    <t>Julgue o item que se segue, relacionados a geometria plana e espacial.
Um paralelogramo 𝐴𝐵𝐶𝐷 com 𝐴𝐵&lt;sup&gt;--&lt;/sup&gt; = 10 𝑐𝑚, 𝐵𝐶&lt;sup&gt;--&lt;/sup&gt; = 6 𝑐𝑚 e 𝐴𝐵&lt;sup&gt;^&lt;/sup&gt;𝐶 = 30° tem área igual a 30 𝑐𝑚².</t>
  </si>
  <si>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</si>
  <si>
    <t>27/03/2026 07:06</t>
  </si>
  <si>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</si>
  <si>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</si>
  <si>
    <t>27/03/2026 07:08</t>
  </si>
  <si>
    <t>Julgue o item subsequente, relativos a geometria.
Considere que, na figura a seguir, os raios dos círculos internos C1, C2 e C3 sejam, respectivamente, iguais a 𝑟, 𝑟/2 e 𝑟/3, em que r é um número real positivo. Nesse caso, a área da parte em cinza é igual a 2π𝑟².</t>
  </si>
  <si>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</si>
  <si>
    <t>27/03/2026 07:09</t>
  </si>
  <si>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</si>
  <si>
    <t>75 cm.</t>
  </si>
  <si>
    <t>300 cm.</t>
  </si>
  <si>
    <t>150 cm.</t>
  </si>
  <si>
    <t>225 cm.</t>
  </si>
  <si>
    <t>100 cm.</t>
  </si>
  <si>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</si>
  <si>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</si>
  <si>
    <t>Se o diâmetro da bola é 20 cm, então o raio é 10. Com o valor do raio, podemos calcular o
volume:
𝑉 =
4π𝑅
3
3
→ 𝑉 =
4⋅3,14⋅10
3
3
→ 𝑉 =
12.560
3
→ 𝑉 = 4186, 67 𝑐𝑚³
Observe que o volume da bola é superior a 4.000 cm³.
Gabarito: ERRADO.</t>
  </si>
  <si>
    <t>27/03/2026 07:11</t>
  </si>
  <si>
    <t>Considere um caminhão-pipa cujo tanque é cilíndrico com comprimento igual a 4 metros e diâmetro igual a 2 metros. Usando-se π = 3,14, é correto estimar que o volume desse tanque é igual a</t>
  </si>
  <si>
    <t>6.280 litros.</t>
  </si>
  <si>
    <t>12.560 litros.</t>
  </si>
  <si>
    <t>25.120 litros.</t>
  </si>
  <si>
    <t>50.240 litros.</t>
  </si>
  <si>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</si>
  <si>
    <t>Julgue o item que se segue, relacionados a geometria plana e espacial.
Uma pirâmide de altura ℎ = 2√3 cm com base dada por um hexágono regular de lado 𝑙 = 3 cm tem volume 𝑉 = √3 cm³.</t>
  </si>
  <si>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</si>
  <si>
    <t>27/03/2026 07:12</t>
  </si>
  <si>
    <t>Julgue o seguinte item, relativos a geometria espacial.
Para cobrir um tetraedro regular de aresta igual &lt;sup&gt;4&lt;/sup&gt;√3 a m com um material adesivo que custa R$ 5,50/m², deve-se gastar R$ 16,50.</t>
  </si>
  <si>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</si>
  <si>
    <t>27/03/2026 07:14</t>
  </si>
  <si>
    <t>Com relação às geometrias plana, espacial e analítica, julgue o item que se segue.
A área superficial de uma pirâmide de base quadrada regular em que todas as arestas são iguais a 2 é 𝑆 = 4 + 4√3.</t>
  </si>
  <si>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</si>
  <si>
    <t>27/03/2026 07:16</t>
  </si>
  <si>
    <t>Julgue o item subsequente, relativos a geometria.
Suponha que o volume (em cm³) de um cubo seja numericamente menor do que a área (em cm²) de sua superfície, isto é, a soma das áreas de suas faces. Nessa situação, o comprimento da aresta desse cubo é inferior a 6 cm.</t>
  </si>
  <si>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</si>
  <si>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</si>
  <si>
    <t>32,55 m³.</t>
  </si>
  <si>
    <t>39,20 m³.</t>
  </si>
  <si>
    <t>77,50 m³.</t>
  </si>
  <si>
    <t>98 m³.</t>
  </si>
  <si>
    <t>105 m³.</t>
  </si>
  <si>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</si>
  <si>
    <t>PREF. SÃO CRISTOVÃO</t>
  </si>
  <si>
    <t>Julgue o item seguinte, referente a geometria analítica, geometria plana e geometria espacial.
Se a área total de um cilindro circular reto de 3 cm de altura for igual ao triplo de sua área lateral, então o volume desse cilindro será inferior a 400 cm³.</t>
  </si>
  <si>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</si>
  <si>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</si>
  <si>
    <t>Problemas de Lógica</t>
  </si>
  <si>
    <t>Bruna veio de Brasília.</t>
  </si>
  <si>
    <t>a médica veio de Brasília.</t>
  </si>
  <si>
    <t>Camila é médica.</t>
  </si>
  <si>
    <t>Ana é advogada.</t>
  </si>
  <si>
    <t>a psicóloga veio de Campinas.</t>
  </si>
  <si>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</si>
  <si>
    <t>27/03/2026 07:19</t>
  </si>
  <si>
    <t>2161</t>
  </si>
  <si>
    <t>POLÍCIA CIENTÍFICA - AL</t>
  </si>
  <si>
    <t>Ana tem 16 anos de experiência.</t>
  </si>
  <si>
    <t>Agentes Especialidades Experiência
Carla Eng. de Softw. 16 anos
Ana Papiloscopista 19 anos
Bruna Biomédica 22 anos
Observe que a tabela esquematizada aponta que Ana tem 19 anos de experiência. Logo, podemos marcar o
item como errado.
Gabarito: ERRADO.</t>
  </si>
  <si>
    <t>c58c0d28-cd66-4fe9-893e-21a853485388</t>
  </si>
  <si>
    <t>27/03/2026 07:23</t>
  </si>
  <si>
    <t>Carla é engenheira de software.</t>
  </si>
  <si>
    <t>Correto também! Observe a tabela:
Agentes Especialidades Experiência
Carla Eng. de Softw. 16 anos
Ana Papiloscopista 19 anos
Bruna Biomédica 22 anos
Gabarito: CERTO.</t>
  </si>
  <si>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</si>
  <si>
    <t>a médica do trabalho tem mais de 14 anos de experiência.</t>
  </si>
  <si>
    <t>Cláudia é a médica do trabalho.</t>
  </si>
  <si>
    <t>Bianca tem menos de 16 anos de experiência.</t>
  </si>
  <si>
    <t>Ângela é a contadora.</t>
  </si>
  <si>
    <t>a psicóloga tem mais de 17 anos de experiência.</t>
  </si>
  <si>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</si>
  <si>
    <t>27/03/2026 07:26</t>
  </si>
  <si>
    <t>SEFAZ-CE</t>
  </si>
  <si>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</si>
  <si>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</si>
  <si>
    <t>27/03/2026 07:27</t>
  </si>
  <si>
    <t>SEFAZ-RS</t>
  </si>
  <si>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</si>
  <si>
    <t>99</t>
  </si>
  <si>
    <t>199</t>
  </si>
  <si>
    <t>200</t>
  </si>
  <si>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</si>
  <si>
    <t>27/03/2026 07:28</t>
  </si>
  <si>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</si>
  <si>
    <t>Alberto viajará de trem, e Tadeu, de carro.</t>
  </si>
  <si>
    <t>Dionísio viajará de trem, e Anderson e Cláudio formarão uma dupla.</t>
  </si>
  <si>
    <t>Tadeu formará dupla com Dionísio, e Bernardo viajará de avião.</t>
  </si>
  <si>
    <t>Bernardo viajará de carro, e Cláudio, de avião.</t>
  </si>
  <si>
    <t>Anderson viajará de avião, e Alberto, de carro.</t>
  </si>
  <si>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</si>
  <si>
    <t>27/03/2026 07:30</t>
  </si>
  <si>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</si>
  <si>
    <t>Arnaldo / Beatriz / Denise / Carlos / Evaldo</t>
  </si>
  <si>
    <t>Arnaldo / Evaldo / Beatriz / Carlos / Denise</t>
  </si>
  <si>
    <t>Arnaldo / Beatriz / Evaldo / Carlos / Denise</t>
  </si>
  <si>
    <t>Beatriz / Arnaldo / Evaldo / Carlos / Denise</t>
  </si>
  <si>
    <t>Carlos / Arnaldo / Evaldo / Denise / Beatriz</t>
  </si>
  <si>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</si>
  <si>
    <t>27/03/2026 07:31</t>
  </si>
  <si>
    <t>Se S4 disser que “pelo menos um dos 3 anteriores mentiu”, então, nessa situação, S3 falou a verdade.</t>
  </si>
  <si>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</si>
  <si>
    <t>27/03/2026 07:32</t>
  </si>
  <si>
    <t>ITAIPU BINACIONAL</t>
  </si>
  <si>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</si>
  <si>
    <t>Informática</t>
  </si>
  <si>
    <t>Segurança da informação</t>
  </si>
  <si>
    <t>Vírus de computador só tem capacidade de contaminar computadores que estiverem conectados em rede ou na Internet.</t>
  </si>
  <si>
    <t>Manter softwares de antivírus atualizados impede o acesso não autorizado ao computador.</t>
  </si>
  <si>
    <t>Mesclar letras, números e caracteres especiais na definição de senhas é uma boa prática para tornálas mais seguras.</t>
  </si>
  <si>
    <t>O acesso a serviços on-line em computadores de uso compartilhado, como em faculdades ou lan houses, não representa risco se for realizado o logout nos serviços antes de desligar o computador.</t>
  </si>
  <si>
    <t>Abrir arquivos ou clicar em links recebidos por e-mails enviados por remetentes conhecidos não representa risco de segurança.</t>
  </si>
  <si>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</si>
  <si>
    <t>27/03/2026 08:13</t>
  </si>
  <si>
    <t>Prefeitura de Cachoeiro de Itapemirim-ES</t>
  </si>
  <si>
    <t>O procedimento de associar a autenticação de dois fatores (2FA) ao uso de senha contribui muito pouco para o ganho de segurança da informação.</t>
  </si>
  <si>
    <t>A autenticação de dois fatores (2FA) adiciona uma camada extra de segurança ao exigir um segundo fator além da senha, como um código enviado ao celular. Isso dificulta acessos não autorizados, mesmo que a senha seja comprometida.
Gabarito: Errado</t>
  </si>
  <si>
    <t>27/03/2026 08:14</t>
  </si>
  <si>
    <t>MPE-TO</t>
  </si>
  <si>
    <t>O controle de acesso físico é um procedimento de segurança utilizado para garantir a segurança de informação de uma empresa.</t>
  </si>
  <si>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</si>
  <si>
    <t>Ainda que muito eficiente, o uso de criptografia é insuficiente para garantir a segurança das informações em determinado computador.</t>
  </si>
  <si>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</si>
  <si>
    <t>27/03/2026 08:15</t>
  </si>
  <si>
    <t>A assinatura digital é um dos recursos mais eficientes para garantir o sigilo de uma informação.</t>
  </si>
  <si>
    <t>A assinatura digital garante autenticidade, integridade e não repúdio, mas não assegura sigilo. Para garantir sigilo, é necessário o uso de criptografia, que protege os dados contra acesso não autorizado.
Gabarito: Errado</t>
  </si>
  <si>
    <t>Prefeitura de São Cristóvão-SE</t>
  </si>
  <si>
    <t>A respeito de segurança da informação, assinale a opção correta.</t>
  </si>
  <si>
    <t>O mero recebimento de um link com malware é suficiente para que o dispositivo do usuário seja contaminado, mesmo que ele não clique no link.</t>
  </si>
  <si>
    <t>A instalação e a configuração de aplicativos de segurança bastam para garantir a proteção de dados e informações armazenados em um computador.</t>
  </si>
  <si>
    <t>Entre os procedimentos de segurança da informação, recomenda-se não abrir anexos de emails recebidos de usuário desconhecido.</t>
  </si>
  <si>
    <t>A instalação de firewalls no computador apenas garante um melhor desempenho da máquina, sem colaborar para a segurança da informação.</t>
  </si>
  <si>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</si>
  <si>
    <t>27/03/2026 08:16</t>
  </si>
  <si>
    <t>AGER-MT</t>
  </si>
  <si>
    <t>A ICP-Brasil foi criada para viabilizar a emissão de certificados digitais no país, para transações que precisam de validade e segurança dos dados. Conforme o ITI, e considerando o uso de um certificado digital ICP-Brasil, é correto afirmar que a assinatura digital é:</t>
  </si>
  <si>
    <t>A gerada a partir do uso do certificado digital ICP-Brasil e possui pleno valor jurídico garantido pela legislação brasileira.</t>
  </si>
  <si>
    <t>importada no computador via a cadeia de certificação nível a3 e possui pleno valor jurídico garantido pela legislação brasileira.</t>
  </si>
  <si>
    <t>gerada a partir do uso do certificado digital ICP-Brasil e seu valor jurídico depende da autoridade pública do município que é apresentado.</t>
  </si>
  <si>
    <t>gerada por um navegador, que também autentica automaticamente o certificado emissor, e está restrita ao governo federal pelas regras do judiciário.</t>
  </si>
  <si>
    <t>gerada a partir do uso do certificado digital ICP-Brasil e, uma vez assinado um documento, sua alteração é possível em qualquer situação nos sistemas de governo.</t>
  </si>
  <si>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</si>
  <si>
    <t>Em uma VPN, a confidencialidade dos dados garante que:</t>
  </si>
  <si>
    <t>o conteúdo da mensagem não foi alterado durante a transmissão entre o emissor e o receptor.</t>
  </si>
  <si>
    <t>o conteúdo da mensagem foi armazenado fisicamente em ambiente seguro.</t>
  </si>
  <si>
    <t>a mensagem foi enviada por uma fonte autêntica e será entregue a um destino autêntico.</t>
  </si>
  <si>
    <t>o emissor não poderá repudiar o envio da mensagem, ou seja, dizer que não enviou a referida mensagem.</t>
  </si>
  <si>
    <t>a mensagem não poderá ser interpretada por origens não autorizadas.</t>
  </si>
  <si>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</si>
  <si>
    <t>27/03/2026 08:17</t>
  </si>
  <si>
    <t>Em relação à criptografia assimétrica é correto afirmar que:</t>
  </si>
  <si>
    <t>a criptografia de chave pública pode ser menos segura, em relação à criptoanálise, do que a criptografia simétrica.</t>
  </si>
  <si>
    <t>a criptografia de chave pública é uma técnica de uso geral que tornou a criptografia simétrica obsoleta.</t>
  </si>
  <si>
    <t>a distribuição de chave pública é sempre mais trivial e fácil quando comparada com o mecanismo de troca de mensagens para distribuição de chave para a criptografia simétrica.</t>
  </si>
  <si>
    <t>envolve a utilização de duas chaves privadas para realizar a criptoanálise.</t>
  </si>
  <si>
    <t>utiliza os algoritmos simétricos Data Encryption Standard (DES) e o Triple DES (DES triplo).</t>
  </si>
  <si>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</si>
  <si>
    <t>SEFAZ-SE</t>
  </si>
  <si>
    <t>Na disciplina de criptografia, a proteção das informações trafegadas está relacionada ao conceito de:</t>
  </si>
  <si>
    <t>autenticação.</t>
  </si>
  <si>
    <t>confidencialidade dos dados.</t>
  </si>
  <si>
    <t>integridade dos dados.</t>
  </si>
  <si>
    <t>controle de acesso.</t>
  </si>
  <si>
    <t>irretratabilidade.</t>
  </si>
  <si>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</si>
  <si>
    <t>27/03/2026 08:18</t>
  </si>
  <si>
    <t>O uso de senhas ou a adoção de identificação física, como biometrias, são formas de autenticação para fins de identificação única e exclusiva de usuários.</t>
  </si>
  <si>
    <t>Perfeito! Senha (algo que você sabe) e Biometria (algo que você é) podem ser utilizados para fins de autenticação, isto é, identificação única e exclusiva de usuários.
Gabarito: Correto</t>
  </si>
  <si>
    <t>27/03/2026 08:19</t>
  </si>
  <si>
    <t>A criptografia assimétrica utiliza duas chaves, uma pública e outra privada, para cifrar e decifrar mensagens.</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</si>
  <si>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</si>
  <si>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A autoridade certificadora é uma entidade responsável por validar a identidade de um usuário em uma infraestrutura de chaves públicas ICP.</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</si>
  <si>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</si>
  <si>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08:20</t>
  </si>
  <si>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</si>
  <si>
    <t>a não validade da chave pública usada para a criptografia.</t>
  </si>
  <si>
    <t>a indevida distribuição de sua chave pública.</t>
  </si>
  <si>
    <t>a necessidade de que a assinatura fosse feita com sua chave pública.</t>
  </si>
  <si>
    <t>o comprometimento de sua chave privada anteriormente à assinatura.</t>
  </si>
  <si>
    <t>a inversão de ordem no processo de assinatura e criptografia.</t>
  </si>
  <si>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</si>
  <si>
    <t>27/03/2026 08:21</t>
  </si>
  <si>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</si>
  <si>
    <t>O certificado A4 é o que tem armazenamento em nuvem, geralmente hospedado em um HSM, permitindo mobilidade e uso remoto. Já o A3 é emitido e armazenado fisicamente em token ou smartcard, não em nuvem.
Gabarito: Errado</t>
  </si>
  <si>
    <t>27/03/2026 08:22</t>
  </si>
  <si>
    <t>Para arquivos criptografados com algoritmos que utilizam chaves de até 256 bits, é viável realizar ataques de força bruta no espaço de chaves, com real possibilidade de sucesso em tempo aceitável.</t>
  </si>
  <si>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</si>
  <si>
    <t>27/03/2026 08:23</t>
  </si>
  <si>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</si>
  <si>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</si>
  <si>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Os tokens de autenticação, que podem ser dispositivos físicos ou podem existir em software, geram códigos vinculados a determinado dispositivo, usuário ou conta, que podem ser usados uma vez como parte de um processo de autenticação em um intervalo de tempo.</t>
  </si>
  <si>
    <t>Tokens de autenticação, físicos ou em software, geram códigos temporários e de uso único (OTP), que fortalecem a segurança ao serem usados como um segundo fator de autenticação.
Gabarito: Correto</t>
  </si>
  <si>
    <t>27/03/2026 08:24</t>
  </si>
  <si>
    <t>Polícia Federal</t>
  </si>
  <si>
    <t>Se, quando do acesso ao sítio https://gov.br/pf/pt-br na versão mais recente do Google Chrome, for visualizado o ícone de um cadeado cinza ao lado da URL, o símbolo em questão estará sinalizando que esse ambiente refere-se à intranet da Polícia Federal.</t>
  </si>
  <si>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</si>
  <si>
    <t>Ministério da Economia</t>
  </si>
  <si>
    <t>Integridade é a característica que garante o acesso à informação somente para quem estiver autorizado.</t>
  </si>
  <si>
    <t>A característica que garante acesso à informação apenas por usuários autorizados é a confidencialidade.
Integridade refere-se à proteção contra alterações não autorizadas nos dados.
Gabarito: Errado</t>
  </si>
  <si>
    <t>27/03/2026 08:25</t>
  </si>
  <si>
    <t>SEFAZ-AL</t>
  </si>
  <si>
    <t>Identificação e autenticação são requisitos de segurança da informação que consistem em identificar usuários do sistema e verificar as suas identidades, como pré-requisito para permitir o acesso desses usuários ao sistema.</t>
  </si>
  <si>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</si>
  <si>
    <t>27/03/2026 08:26</t>
  </si>
  <si>
    <t>DP-DF</t>
  </si>
  <si>
    <t>O algoritmo de hash é capaz de verificar e validar a integridade de um arquivo.</t>
  </si>
  <si>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</si>
  <si>
    <t>27/03/2026 08:43</t>
  </si>
  <si>
    <t>Se um arquivo deve ser transmitido entre dois computadores por meio da Internet, então, para agregar confidencialidade na transmissão, é correto aplicar um algoritmo de criptografia de chave simétrica.</t>
  </si>
  <si>
    <t>A criptografia de chave simétrica é eficiente para garantir a confidencialidade na transmissão de dados,
pois utiliza uma única chave secreta compartilhada entre as partes para cifrar e decifrar o conteúdo.
Gabarito: Correto</t>
  </si>
  <si>
    <t>27/03/2026 08:44</t>
  </si>
  <si>
    <t>O uso de certificados digitais garante a autenticidade e a integridade de dados transmitidos entre duas redes de computadores, porém não oferece recursos de não repúdio na transmissão.</t>
  </si>
  <si>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</si>
  <si>
    <t>Perfeito! Senha (algo que você sabe) e Biometria (algo que você é) podem ser utilizados para fins de
autenticação, isto é, identificação única e exclusiva de usuários.
Gabarito: Correto</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</si>
  <si>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</si>
  <si>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</si>
  <si>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08:45</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</si>
  <si>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</si>
  <si>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Tokens de autenticação, físicos ou em software, geram códigos temporários e de uso único (OTP), que
fortalecem a segurança ao serem usados como um segundo fator de autenticação.
Gabarito: Correto</t>
  </si>
  <si>
    <t>27/03/2026 08:46</t>
  </si>
  <si>
    <t>Esteganografia é uma técnica que consiste em ocultar uma mensagem dentro da outra, enquanto a criptografia é uma técnica que codifica o conteúdo da mensagem.</t>
  </si>
  <si>
    <t>A esteganografia oculta a existência da mensagem (por exemplo, dentro de uma imagem), enquanto a
criptografia transforma o conteúdo para torná-lo ilegível a terceiros não autorizados.
Gabarito: Correto</t>
  </si>
  <si>
    <t>SEFAZ-DF</t>
  </si>
  <si>
    <t>A assinatura digital foi desenvolvida especialmente com o objetivo de prover confidencialidade. Para criá-la, basta que o emissor gere um hash da mensagem enviada e cifre esse código hash com sua chave privada.</t>
  </si>
  <si>
    <t>Opa... a assinatura digital foi desenvolvida especialmente com o objetivo de prover autenticidade,
integridade e não-repúdio – confidencialidade, não! O restante da questão está perfeito!
Gabarito: Errado</t>
  </si>
  <si>
    <t>TJ-PA</t>
  </si>
  <si>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</si>
  <si>
    <t>Apenas o item I está certo.</t>
  </si>
  <si>
    <t>Apenas o item II está certo.</t>
  </si>
  <si>
    <t>Apenas os itens I e III estão certos.</t>
  </si>
  <si>
    <t>Apenas os itens II e III estão certos.</t>
  </si>
  <si>
    <t>Todos os itens estão certos.</t>
  </si>
  <si>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</si>
  <si>
    <t>27/03/2026 08:47</t>
  </si>
  <si>
    <t>Para o estabelecimento de padrões de segurança, um dos princípios críticos é a necessidade de se verificar a legitimidade de uma comunicação, de uma transação ou de um acesso a algum serviço. Esse princípio refere-se à:</t>
  </si>
  <si>
    <t>confidencialidade.</t>
  </si>
  <si>
    <t>autenticidade.</t>
  </si>
  <si>
    <t>integridade.</t>
  </si>
  <si>
    <t>conformidade.</t>
  </si>
  <si>
    <t>disponibilidade.</t>
  </si>
  <si>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</si>
  <si>
    <t>Um certificado digital validado por uma autoridade certificadora permite associar uma mensagem ao seu remetente, garantindo-se, assim, a autenticidade da comunicação.</t>
  </si>
  <si>
    <t>Um certificado digital validado por uma autoridade certificadora permite associar com segurança a
identidade do remetente à mensagem, garantindo a autenticidade da comunicação.
Gabarito: Correto</t>
  </si>
  <si>
    <t>CNPQ</t>
  </si>
  <si>
    <t>Um vírus de computador tem a capacidade de se disseminar automaticamente, sem a necessidade de uma ação humana.</t>
  </si>
  <si>
    <t>Proteção contra vírus</t>
  </si>
  <si>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</si>
  <si>
    <t>27/03/2026 08:52</t>
  </si>
  <si>
    <t>Quando instalado em uma estação de trabalho sem o conhecimento e consentimento do usuário, um software de keylogger terá a função de</t>
  </si>
  <si>
    <t>um antivírus.</t>
  </si>
  <si>
    <t>registrar as teclas digitadas.</t>
  </si>
  <si>
    <t>monitorar a disponibilidade do computador.</t>
  </si>
  <si>
    <t>criptografar conexões HTTP.</t>
  </si>
  <si>
    <t>propagar-se por meio de dispositivos USB.</t>
  </si>
  <si>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</si>
  <si>
    <t>Existe uma série de golpes e fraudes que utilizam a Internet como meio de execução; uma delas tem a ação maliciosa de um golpista tentando obter dados pessoais e financeiros, combinando meios técnicos e engenharia social. Esse tipo de fraude é denominado</t>
  </si>
  <si>
    <t>scan.</t>
  </si>
  <si>
    <t>DDoS.</t>
  </si>
  <si>
    <t>phishing.</t>
  </si>
  <si>
    <t>brute force.</t>
  </si>
  <si>
    <t>defacement.</t>
  </si>
  <si>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</si>
  <si>
    <t>27/03/2026 08:53</t>
  </si>
  <si>
    <t>Hijacker é um tipo de malware que invade o computador e criptografa os dados de forma que o usuário perde o acesso aos próprios dados.</t>
  </si>
  <si>
    <t>O hijacker é um malware que sequestra configurações do navegador, alterando a página inicial,
mecanismos de busca e exibindo anúncios indesejados. Já o malware que criptografa dados e exige
resgate é o ransomware.
Gabarito: Errado</t>
  </si>
  <si>
    <t>MPE</t>
  </si>
  <si>
    <t>Um tipo muito comum de malware são os chamados worms, programas com capacidade de se replicar, enviando cópias do próprio worm de um computador para outro computador e explorando pontos de vulnerabilidade dos sistemas.</t>
  </si>
  <si>
    <t>Os worms são malwares que se replicam automaticamente, propagando-se pela rede sem necessidade
de ação do usuário. Eles exploram vulnerabilidades em sistemas e podem consumir recursos,
degradando o desempenho da rede e dos dispositivos infectados.
Gabarito: Correto</t>
  </si>
  <si>
    <t>APEX</t>
  </si>
  <si>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</si>
  <si>
    <t>ransomware.</t>
  </si>
  <si>
    <t>vírus.</t>
  </si>
  <si>
    <t>botnet.</t>
  </si>
  <si>
    <t>worm</t>
  </si>
  <si>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</si>
  <si>
    <t>Prefeitura de Cachoeiro de Itapemirim</t>
  </si>
  <si>
    <t>O alerta a seguir, apresentado ao se navegar em um sítio eletrônico, se refere a um vírus, uma vez que todo software malicioso é um vírus que executa ações danosas e atividades maliciosas no computador.</t>
  </si>
  <si>
    <t>e74f8509-c793-49ee-b547-1a69fc0b1a87.png</t>
  </si>
  <si>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</si>
  <si>
    <t>27/03/2026 08:54</t>
  </si>
  <si>
    <t>Em grupos de discussão e redes sociais, não há preocupação com segurança, pois eles são sítios não organizacionais.</t>
  </si>
  <si>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</si>
  <si>
    <t>Keylogger é um tipo de spyware projetado para monitorar as atividades de um sistema por meio da captura e do armazenamento das teclas digitadas.</t>
  </si>
  <si>
    <t>O keylogger é um tipo de spyware que registra as teclas digitadas pelo usuário, capturando informações
sensíveis, como senhas e dados bancários. Ele pode ser usado para espionagem e roubo de credenciais
sem o conhecimento da vítima.
Gabarito: Correto</t>
  </si>
  <si>
    <t>O trojan é projetado para espionar o dono do dispositivo, que não autorizou a sua instalação e não sabe que tal código espião está instalado em seu equipamento, permitindo que o agente malicioso receba informações confidenciais coletadas</t>
  </si>
  <si>
    <t>Embora um trojan possa incluir funções de espionagem, seu objetivo principal é agir como um programa
aparentemente legítimo enquanto executa ações maliciosas. O malware especializado em espionagem
sem consentimento é o spyware.
Gabarito: Errado</t>
  </si>
  <si>
    <t>27/03/2026 08:55</t>
  </si>
  <si>
    <t>SEFAZ-AC</t>
  </si>
  <si>
    <t>O código malicioso que, além de executar as funções para as quais foi aparentemente projetado, executa outras funções, normalmente maliciosas, sem o conhecimento do usuário é denominado</t>
  </si>
  <si>
    <t>spyware.</t>
  </si>
  <si>
    <t>trojan.</t>
  </si>
  <si>
    <t>stalkerware.</t>
  </si>
  <si>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</si>
  <si>
    <t>TCE AC</t>
  </si>
  <si>
    <t>No tipo de ataque denominado sniffing, o invasor usa um computador infectado para retirar de operação um serviço ou uma rede.</t>
  </si>
  <si>
    <t>O sniffing é uma técnica de espionagem que captura dados trafegados em uma rede, como senhas e
informações sigilosas. Já um ataque que visa retirar um serviço ou rede de operação é característico de
ataques DoS (Denial of Service) ou DDoS.
Gabarito: Errado</t>
  </si>
  <si>
    <t>Phishing é um tipo de fraude por meio da qual um golpista tenta induzir o usuário a fornecer dados pessoais por meio de mensagens como email.</t>
  </si>
  <si>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</si>
  <si>
    <t>27/03/2026 08:56</t>
  </si>
  <si>
    <t>CODEVASF</t>
  </si>
  <si>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</si>
  <si>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</si>
  <si>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</si>
  <si>
    <t>O spyware monitora e coleta informações do usuário sem consentimento, mas não criptografa dados. A
criptografia para extorsão é característica do ransomware, que bloqueia arquivos e exige resgate.
Gabarito: Errado</t>
  </si>
  <si>
    <t>Prefeitura de Cachoeiro do Itapemirim</t>
  </si>
  <si>
    <t>Ransomware é um tipo de malware (código malicioso) que infecta computadores e dispositivos, criptografando os arquivos do sistema ou bloqueando o acesso do usuário aos próprios dados.</t>
  </si>
  <si>
    <t>O ransomware é um malware que sequestra dados, criptografando arquivos ou bloqueando o acesso ao
sistema, e exige pagamento de resgate para a liberação. Esse tipo de ataque pode causar grandes
prejuízos a usuários e organizações.
Gabarito: Correto</t>
  </si>
  <si>
    <t>EMPREL</t>
  </si>
  <si>
    <t>Assinale a opção que apresenta o código malicioso que é projetado para permitir o retorno e o acesso de um invasor a um equipamento comprometido anteriormente, por meio da inclusão de serviços criados ou modificados.</t>
  </si>
  <si>
    <t>backdoor</t>
  </si>
  <si>
    <t>vírus</t>
  </si>
  <si>
    <t>cavalo de Troia</t>
  </si>
  <si>
    <t>ransomware</t>
  </si>
  <si>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</si>
  <si>
    <t>27/03/2026 08:57</t>
  </si>
  <si>
    <t>Spyware é um código malicioso (malware) que se propaga automaticamente por várias redes de computadores, enviando cópias de si mesmo para cada computador.</t>
  </si>
  <si>
    <t>O spyware é um malware que coleta informações do usuário sem consentimento, como senhas e hábitos
de navegação, mas não se propaga automaticamente. Já os worms são malwares capazes de se replicar
sozinhos por redes de computadores.
Gabarito: Errado</t>
  </si>
  <si>
    <t>PC-AL</t>
  </si>
  <si>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</si>
  <si>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</si>
  <si>
    <t>Prefeitura de São Cristóvão</t>
  </si>
  <si>
    <t>Assinale a opção que corresponde ao software malicioso que prejudica o computador do usuário, é ativado sem a necessidade de ação humana e se replica automaticamente, de forma independente.</t>
  </si>
  <si>
    <t>ramsoware</t>
  </si>
  <si>
    <t>spam</t>
  </si>
  <si>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</si>
  <si>
    <t>Prefeitura de Boa Vista</t>
  </si>
  <si>
    <t>Assinale a opção que corresponde ao tipo de fraude em que, por meio de um link recebido por email, um usuário acessa uma página falsa na Internet, sem saber da sua falsidade, e nela digita informações pessoais como senhas ou dados de cartão de crédito.</t>
  </si>
  <si>
    <t>hacker</t>
  </si>
  <si>
    <t>antivírus</t>
  </si>
  <si>
    <t>phishing</t>
  </si>
  <si>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</si>
  <si>
    <t>O tipo de programa de computador malicioso que se propaga por meio de copias de si mesmo e infecta computadores tornando-os lentos ou indisponíveis, é chamado de</t>
  </si>
  <si>
    <t>BackDoor.</t>
  </si>
  <si>
    <t>firewall.</t>
  </si>
  <si>
    <t>softweare.</t>
  </si>
  <si>
    <t>hardweare.</t>
  </si>
  <si>
    <t>malware.</t>
  </si>
  <si>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</si>
  <si>
    <t>27/03/2026 08:58</t>
  </si>
  <si>
    <t>TJ-ES</t>
  </si>
  <si>
    <t>Na área de segurança da informação, o termo smishing refere-se a vírus especificamente projetados para infectar smartphones com sistema operacional Android ou iOS e, com isso, prejudicar o uso do aparelho e roubar informações do usuário.</t>
  </si>
  <si>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</si>
  <si>
    <t>Assinale a opção em que é indicado o malware cujo objetivo é monitorar as atividades dos sistemas computacionais a partir da coleta de informações pessoais e confidenciais dos usuários, como senhas, histórico de navegação e e-mails, sem o conhecimento do usuário:</t>
  </si>
  <si>
    <t>trojan</t>
  </si>
  <si>
    <t>worms</t>
  </si>
  <si>
    <t>adware</t>
  </si>
  <si>
    <t>spyware</t>
  </si>
  <si>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</si>
  <si>
    <t>O tipo de programa de computador malicioso que se propaga por meio de cópias de si mesmo e infecta computadores, tornando-os lentos ou indisponíveis, é chamado de:</t>
  </si>
  <si>
    <t>hardware.</t>
  </si>
  <si>
    <t>software.</t>
  </si>
  <si>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</si>
  <si>
    <t>27/03/2026 08:59</t>
  </si>
  <si>
    <t>RAT (Remote Access Trojan) é um programa que combina as características de trojan e de backdoor, possibilitando ao atacante acessar o equipamento remotamente e executar ações como se fosse o legítimo usuário.</t>
  </si>
  <si>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</si>
  <si>
    <t>Assinale a opção em que é indicado um tipo de malware projetado para coletar informações relativas à atividade do usuário sem o seu conhecimento ou consentimento:</t>
  </si>
  <si>
    <t>cavalo de Troia (trojan)</t>
  </si>
  <si>
    <t>vírus de arquivo</t>
  </si>
  <si>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</si>
  <si>
    <t>INSS</t>
  </si>
  <si>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</si>
  <si>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</si>
  <si>
    <t>O vírus do tipo ransomware é um código malicioso que executa tarefas indesejadas no computador, sem o conhecimento do usuário.</t>
  </si>
  <si>
    <t>Ransomware não é um vírus! Sua função é criptografar dados e pedir um resgate financeiro por eles.
Gabarito: Errado</t>
  </si>
  <si>
    <t>27/03/2026 09:00</t>
  </si>
  <si>
    <t>Um firewall é um software que controla o fluxo que entra e sai de uma rede de computadores, bloqueando aqueles que representam ameaças aos recursos disponibilizados naquela rede.</t>
  </si>
  <si>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</si>
  <si>
    <t>27/03/2026 09:05</t>
  </si>
  <si>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</si>
  <si>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</si>
  <si>
    <t>O firewall pessoal é um tipo específico de proteção utilizado para proteger um computador contra acessos não autorizados vindos da Internet, como, por exemplo, bloquear as tentativas de invasão e de exploração de vulnerabilidades do computador.</t>
  </si>
  <si>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</si>
  <si>
    <t>27/03/2026 09:06</t>
  </si>
  <si>
    <t>Antivírus são capazes de detectar, prevenir e até mesmo remover malwares, garantindo proteção contra códigos maliciosos. Para manter o bom funcionamento de um software de antivírus em um contexto de surgimento de novos malwares, recomenda-se</t>
  </si>
  <si>
    <t>acompanhar o site do fabricante do software, onde serão fornecidas informações acerca de novos malwares.</t>
  </si>
  <si>
    <t>desativar a opção de busca por malwares em tempo real.</t>
  </si>
  <si>
    <t>manter atualização contínua da solução do software de antivírus.</t>
  </si>
  <si>
    <t>substituir a solução de antivírus por uma solução de firewall pessoal.</t>
  </si>
  <si>
    <t>configurar manualmente a verificação de cada novo arquivo no computador</t>
  </si>
  <si>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</si>
  <si>
    <t>27/03/2026 09:07</t>
  </si>
  <si>
    <t>O software que monitora uma rede de computadores e bloqueia ou permite a liberação do tráfego de dados a partir de regras predefinidas é denominado</t>
  </si>
  <si>
    <t>antispyware.</t>
  </si>
  <si>
    <t>antivírus.</t>
  </si>
  <si>
    <t>antispam.</t>
  </si>
  <si>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</si>
  <si>
    <t>O firewall é uma ferramenta de segurança que impede acessos indevidos por parte de hackers ao computador.</t>
  </si>
  <si>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</si>
  <si>
    <t>DPE</t>
  </si>
  <si>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</si>
  <si>
    <t>filtragem de pacotes stateless.</t>
  </si>
  <si>
    <t>filtragem de proxy de aplicação.</t>
  </si>
  <si>
    <t>inspeção de pacotes stateful.</t>
  </si>
  <si>
    <t>filtragem de pacotes fragmentados.</t>
  </si>
  <si>
    <t>inspeção profunda de protocolo.</t>
  </si>
  <si>
    <t>O firewall que verifica o estado de uma conexão e invalidar os pacotes de dados é o stateful.
Gabarito: Letra C</t>
  </si>
  <si>
    <t>27/03/2026 09:08</t>
  </si>
  <si>
    <t>CGE</t>
  </si>
  <si>
    <t>Para proteger a comunicação em uma organização que possui várias redes internas de computadores interligadas entre si e também à Internet contra ações maliciosas no tráfego dos dados, o mecanismo a ser utilizado é o:</t>
  </si>
  <si>
    <t>registro de logs.</t>
  </si>
  <si>
    <t>antispam</t>
  </si>
  <si>
    <t>firewall</t>
  </si>
  <si>
    <t>antispyware</t>
  </si>
  <si>
    <t>controlador de domínio.</t>
  </si>
  <si>
    <t>O mecanismo que permite proteger a comunicação em uma organização que possui várias redes internas
de computadores interligadas entre si e também à Internet contra ações maliciosas no tráfego dos dados
é o firewall.
Gabarito: Letra C</t>
  </si>
  <si>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</si>
  <si>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</si>
  <si>
    <t>Um firewall é uma combinação de hardware e software que isola da Internet a rede interna de uma organização, permitindo o gerenciamento do fluxo de tráfego e dos recursos da rede e o controle, pelo administrador de rede, do acesso ao mundo externo.</t>
  </si>
  <si>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</si>
  <si>
    <t>Um dos objetivos do firewall é monitorar todo o tráfego de dados entrando e saindo de uma rede local e entrar em ação ao identificar um sniffer externo.</t>
  </si>
  <si>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</si>
  <si>
    <t>27/03/2026 09:09</t>
  </si>
  <si>
    <t>Em um firewall, devem ser controlados não apenas os pacotes que entram em uma rede privada, mas também aqueles que saem da rede para a Internet.</t>
  </si>
  <si>
    <t>Perfeito! Ele controla tudo que entra e sai de uma rede.
Gabarito: Correto</t>
  </si>
  <si>
    <t>EMAP</t>
  </si>
  <si>
    <t>Os administradores de rede fazem uso do firewall statefull para filtrar pacotes baseados em endereços de IP, protocolos, portas e estado das conexões.</t>
  </si>
  <si>
    <t>Impecável! Filtros de estado de sessão filtram dados por meio do endereço lógico, protocolo, porta e
estado das conexões.
Gabarito: Correto</t>
  </si>
  <si>
    <t>TRE BA</t>
  </si>
  <si>
    <t>Assinale a opção que apresenta a solução que permite filtrar tentativas de acessos não autorizados oriundos de outros ambientes e redes externas, contribuindo para a melhora do estado de segurança da informação de ambientes computacionais.</t>
  </si>
  <si>
    <t>certificado digital</t>
  </si>
  <si>
    <t>chave de criptografia</t>
  </si>
  <si>
    <t>rootkits</t>
  </si>
  <si>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</si>
  <si>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</si>
  <si>
    <t>Perfeito! Para realizar a filtragem, ele verifica o cabeçalho das camadas de redes e transportes, logo
analisam tanto o endereço de origem quanto o endereço de destino de um pacote na rede.
Gabarito: Correto</t>
  </si>
  <si>
    <t>Firewall é um recurso utilizado para restringir alguns tipos de permissões previamente configuradas, a fim de aumentar a segurança de uma rede ou de um computador contra acessos não autorizados.</t>
  </si>
  <si>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</si>
  <si>
    <t>27/03/2026 09:10</t>
  </si>
  <si>
    <t>Firewall é capaz de verificar tanto o endereço IP de origem quanto o endereço IP de destino em um pacote de rede.</t>
  </si>
  <si>
    <t>Perfeito! Um filtro de pacotes, por exemplo, analise os cabeçalhos das camadas de redes e transporte,
logo é capaz de verificar tanto o endereço IP de origem quanto o endereço IP de destino em um pacote
de rede.
Gabarito: Correto</t>
  </si>
  <si>
    <t>TCE</t>
  </si>
  <si>
    <t>Por padrão, um WAF (Web Application Firewall) é capaz de utilizar as camadas de rede, de transporte e de aplicação da pilha TCP/IP.</t>
  </si>
  <si>
    <t>Por padrão, ele atua apenas na camada de aplicação!
Gabarito: Errado</t>
  </si>
  <si>
    <t>MEC</t>
  </si>
  <si>
    <t>Uma das características mais importantes do proxy é a restrição de acesso a sítios não autorizados, executada por meio de listas de controle de acesso (access control lists).</t>
  </si>
  <si>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</si>
  <si>
    <t>TCU</t>
  </si>
  <si>
    <t>O firewall é capaz de proteger o computador tanto de ataques de crackers quanto de ataques de vírus.</t>
  </si>
  <si>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</si>
  <si>
    <t>MTE</t>
  </si>
  <si>
    <t>O firewall é um sistema antivírus que inibe a infecção de novos tipos de vírus. Para ser eficiente, o firewall deve ser atualizado frequentemente.</t>
  </si>
  <si>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</si>
  <si>
    <t>Uma das funções dos firewalls é implementar políticas relativas à separação do tráfego interno e externo à rede a ser protegida, visto que eles filtram o tráfego de entrada e saída de rede.</t>
  </si>
  <si>
    <t>Perfeito! Ele realmente isola a rede interna de uma organização da Internet em geral, permitindo que
alguns pacotes passem e bloqueando outros.
Gabarito: Correto</t>
  </si>
  <si>
    <t>27/03/2026 09:11</t>
  </si>
  <si>
    <t>PC AL</t>
  </si>
  <si>
    <t>Um firewall do tipo stateful não verifica o estado de uma conexão.</t>
  </si>
  <si>
    <t>Como assim? Pelo contrário, um firewall do tipo stateful é aquele que verifica o estado de uma conexão!
O firewall do tipo stateless que não verifica!
Gabarito: Errada</t>
  </si>
  <si>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</si>
  <si>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</si>
  <si>
    <t>MCT</t>
  </si>
  <si>
    <t>Um firewall serve, basicamente, para filtrar os pacotes que entram e(ou) saem de um computador e para verificar se o tráfego é permitido ou não.</t>
  </si>
  <si>
    <t>Perfeito! O firewall controla, analisa, registra, policia, monitora, regula e filtra o tráfego ou movimentação
da entrada/saída de dados, detectando ameaças e bloqueando o acesso que não esteja em
conformidade com a política de segurança da organização.
Gabarito: Correta</t>
  </si>
  <si>
    <t>Para proteger um computador contra os efeitos de um worm, podese utilizar, como recurso, um firewall pessoal.</t>
  </si>
  <si>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</si>
  <si>
    <t>27/03/2026 09:12</t>
  </si>
  <si>
    <t>Os antivírus, além de eliminar vírus do computador, têm a função de eliminar programas espiões, usando o mesmo método de pesquisa, por padrão.</t>
  </si>
  <si>
    <t>Os antivírus podem detectar e remover diversos tipos de malwares, incluindo spywares, mas sua eficácia
depende das assinaturas e da heurística do software. No entanto, alguns antispywares são específicos
para detectar ameaças voltadas à espionagem.
Gabarito: Errado</t>
  </si>
  <si>
    <t>27/03/2026 09:13</t>
  </si>
  <si>
    <t>Um antivírus trabalha por meio da identificação de vírus conhecidos por ele dentro de programas que estejam servindo de hospedeiros no computador, por isso é importante que se mantenha o antivírus atualizado para que não se perca a eficácia esperada.</t>
  </si>
  <si>
    <t>Os antivírus detectam ameaças comparando arquivos com uma base de assinaturas de vírus conhecidos.
Como novas ameaças surgem constantemente, é essencial manter o antivírus atualizado para garantir a
detecção e remoção eficaz de malwares recentes.
Gabarito: Correto</t>
  </si>
  <si>
    <t>O filtro antispam permite proteger os emails por meio de criptografia nas mensagens; esse filtro protege os dados dos usuários contra acessos indevidos tanto aos emails que trafegam pela Internet quanto aos emails já gravados em computador.</t>
  </si>
  <si>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</si>
  <si>
    <t>Assinale a opção que indica um programa que, se existente no computador, poderá protegê-lo de um arquivo malicioso baixado da Internet.</t>
  </si>
  <si>
    <t>Lixeira</t>
  </si>
  <si>
    <t>Limpeza de Disco</t>
  </si>
  <si>
    <t>Explorador de Arquivos.</t>
  </si>
  <si>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</si>
  <si>
    <t>27/03/2026 09:14</t>
  </si>
  <si>
    <t>Prefeitura de Fortaleza</t>
  </si>
  <si>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</si>
  <si>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</si>
  <si>
    <t>PO</t>
  </si>
  <si>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</si>
  <si>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</si>
  <si>
    <t>27/03/2026 09:15</t>
  </si>
  <si>
    <t>TRT8</t>
  </si>
  <si>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</si>
  <si>
    <t>NGAV.</t>
  </si>
  <si>
    <t>IPS</t>
  </si>
  <si>
    <t>IDS</t>
  </si>
  <si>
    <t>NIST</t>
  </si>
  <si>
    <t>WebProxy</t>
  </si>
  <si>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</si>
  <si>
    <t>PC</t>
  </si>
  <si>
    <t>A heurística é um dos métodos de detecção das ferramentas antimalware – como antivírus, antirootkit e antispyware – que se baseiam nas estruturas, instruções e características que o código malicioso possui para identificá-lo.</t>
  </si>
  <si>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</si>
  <si>
    <t>Entre as categorias de antivírus disponíveis gratuitamente, a mais confiável e eficiente é o scareware, pois os antivírus dessa categoria fazem uma varredura nos arquivos e são capazes de remover 99% dos vírus existentes.</t>
  </si>
  <si>
    <t>Na verdade, scareware é um software malicioso que faz com que os usuários de computadores acessem
sites infestados por malware – não se trata de um antivírus!
Gabarito: Errado</t>
  </si>
  <si>
    <t>Os aplicativos de antivírus com escaneamento de segunda geração utilizam técnicas heurísticas para identificar códigos maliciosos.</t>
  </si>
  <si>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</si>
  <si>
    <t>27/03/2026 09:16</t>
  </si>
  <si>
    <t>CRBM</t>
  </si>
  <si>
    <t>O antispyware é conhecido como uma ferramenta complementar ao antivírus que deve ser executada frequentemente para checagem de possíveis ameaças que possam ter contaminado o sistema.</t>
  </si>
  <si>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</si>
  <si>
    <t>CFO</t>
  </si>
  <si>
    <t>Embora as ferramentas AntiSpam sejam muito eficientes, elas não conseguem realizar uma verificação no conteúdo dos e-mails.</t>
  </si>
  <si>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</si>
  <si>
    <t>TRE</t>
  </si>
  <si>
    <t>A remoção de códigos maliciosos de um computador pode ser feita por meio de:</t>
  </si>
  <si>
    <t>anti-spyware.</t>
  </si>
  <si>
    <t>detecção de intrusão.</t>
  </si>
  <si>
    <t>anti-spam.</t>
  </si>
  <si>
    <t>anti-phishing.</t>
  </si>
  <si>
    <t>filtro de aplicações.</t>
  </si>
  <si>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</si>
  <si>
    <t>A função principal de uma ferramenta de segurança do tipo antivírus é:</t>
  </si>
  <si>
    <t>monitorar o tráfego da rede e identificar possíveis ataques de invasão.</t>
  </si>
  <si>
    <t>verificar arquivos que contenham códigos maliciosos.</t>
  </si>
  <si>
    <t>fazer becape de segurança dos arquivos considerados críticos para o funcionamento do computador.</t>
  </si>
  <si>
    <t>bloquear sítios de propagandas na Internet.</t>
  </si>
  <si>
    <t>evitar o recebimento de mensagens indesejadas de email, tais como mensagens do tipo spams.</t>
  </si>
  <si>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</si>
  <si>
    <t>Como os antivírus agem a partir da verificação da assinatura de vírus, eles são incapazes de agir contra vírus cuja assinatura seja desconhecida.</t>
  </si>
  <si>
    <t>Primeiro, é sempre possível agir isolando o vírus. Segundo, há tipos de antivírus que não necessitam
conhecer a assinatura do vírus, eles podem também analisar seu comportamento.
Gabarito: Errado</t>
  </si>
  <si>
    <t>TRT</t>
  </si>
  <si>
    <t>Um computador em uso na Internet é vulnerável ao ataque de vírus, razão por que a instalação e a constante atualização de antivírus são de fundamental importância para se evitar contaminações.</t>
  </si>
  <si>
    <t>Perfeito, perfeito, perfeito! Recomenda-se manter o antivírus sempre atualizado, com a versão mais
recente e com todas as atualizações existentes aplicadas.
Gabarito: Correto</t>
  </si>
  <si>
    <t>27/03/2026 09:17</t>
  </si>
  <si>
    <t>SESA</t>
  </si>
  <si>
    <t>O anti-spyware, ao contrário do antivírus, propaga a proteção contra os vírus existentes de maneira semelhante a um antídoto, o que evita a contaminação de outros computadores da rede.</t>
  </si>
  <si>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</si>
  <si>
    <t>Antispywares são softwares que monitoram as máquinas de possíveis invasores e analisam se, nessas máquinas, há informações armazenadas indevidamente e que sejam de propriedade do usuário de máquina eventualmente invadida.</t>
  </si>
  <si>
    <t>Na verdade, antispywares são softwares que monitoram as máquinas de possíveis usuários e, não,
invasores. Além disso, eles não procuram informações armazenadas e, sim, o programa malicioso que
rouba informações do usuário.
Gabarito: Errado</t>
  </si>
  <si>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</si>
  <si>
    <t>Na verdade, spyware não é um tipo de vírus e também não se multiplica de forma independente.
Gabarito: Errado</t>
  </si>
  <si>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</si>
  <si>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</si>
  <si>
    <t>27/03/2026 09:18</t>
  </si>
  <si>
    <t>A manutenção da atualização dos antivírus auxilia no combate às pragas virtuais, como os vírus, que são mutantes.</t>
  </si>
  <si>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</si>
  <si>
    <t>Recomenda-se utilizar antivírus para evitar phishing-scam, um tipo de golpe no qual se tenta obter dados pessoais e financeiros de um usuário.</t>
  </si>
  <si>
    <t>Os navegadores podem ajudar a evitar phishing-scam – antivírus não são capazes, por padrão, de realizar
essa função.
Gabarito: Errado</t>
  </si>
  <si>
    <t>As ferramentas de antivírus que realizam a verificação do tipo heurística detectam somente vírus já conhecidos, o que reduz a ocorrência de falsos positivos.</t>
  </si>
  <si>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</si>
  <si>
    <t>27/03/2026 09:19</t>
  </si>
  <si>
    <t>TJ</t>
  </si>
  <si>
    <t>O antispyware é um software que se destina especificamente a detectar e remover spywares, enquanto o antivírus é uma ferramenta que permite detectar e remover alguns programas maliciosos, o que inclui certos tipos de spywares.</t>
  </si>
  <si>
    <t>Perfeito... antivírus modernos – apesar do nome – permitem detectar e remover diversos tipos de software
maliciosos, incluindo spywares.
Gabarito: Correto</t>
  </si>
  <si>
    <t>27/03/2026 09:21</t>
  </si>
  <si>
    <t>SEFAZ</t>
  </si>
  <si>
    <t>Considerando a figura precedente, que ilustra parte de uma planilha desenvolvida no MS Excel 365, assinale a opção em que está apresentado corretamente o resultado a ser mostrado na célula B6 ao se digitar, nessa célula, a fórmula =MÉDIAA(B2:B5).</t>
  </si>
  <si>
    <t>Excel</t>
  </si>
  <si>
    <t>2,6</t>
  </si>
  <si>
    <t>84bbf754-ef95-49ed-867e-33a15d0987ff.png</t>
  </si>
  <si>
    <t>A função MÉDIAA no Excel calcula a média considerando números e interpretando textos e valores
lógicos. No intervalo B2:B5, temos os valores:
- B2: "-" (texto, considerado como 0)
- B3: 3
- B4: 5
- B5: 0
A média é calculada como:
Gabarito: Letra B</t>
  </si>
  <si>
    <t>27/03/2026 09:30</t>
  </si>
  <si>
    <t>Considerando a figura precedente, que ilustra parte de uma planilha desenvolvida no Microsoft Excel 365, assinale a opção que corresponde ao resultado a ser mostrado na célula B6 ao se digitar, nessa célula, a fórmula =MAIOR(B2:C5;2).</t>
  </si>
  <si>
    <t>22</t>
  </si>
  <si>
    <t>03767b79-955b-4cf7-bc29-0d87860d0f8f.png</t>
  </si>
  <si>
    <t>A função MAIOR(intervalo; k) retorna o k-ésimo maior valor dentro do intervalo especificado.
- O intervalo B2:C5 contém os valores:B2:C5 = {3, 8, 5, 3, 7, 11, 9, 22}
- Ordenando do maior para o menor: {22, 11, 9, 8, 7, 5, 3, 3}
- O segundo maior valor (k=2) é 11.
Gabarito: Letra B</t>
  </si>
  <si>
    <t>27/03/2026 09:31</t>
  </si>
  <si>
    <t>Se, na tabela a seguir, desenvolvida no Excel Office 365, a fórmula =MÉDIAA(B2:C4) for inserida na célula B5, o resultado será 4.</t>
  </si>
  <si>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</si>
  <si>
    <t>Assinale a opção em que estão apresentados apenas aplicativos do pacote Office 365</t>
  </si>
  <si>
    <t>Excel, Word, Windows Explorer</t>
  </si>
  <si>
    <t>Word, PowerPoint, Calculadora</t>
  </si>
  <si>
    <t>PowerPoint, Excel, Paint, Word Pad</t>
  </si>
  <si>
    <t>Word Pad PowerPoint, Excel</t>
  </si>
  <si>
    <t>Outlook, PowerPoint, Excel, Word</t>
  </si>
  <si>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</si>
  <si>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</si>
  <si>
    <t>77284064-799b-4eba-a4ed-0415aa2d989b.png</t>
  </si>
  <si>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</si>
  <si>
    <t>27/03/2026 09:32</t>
  </si>
  <si>
    <t>Caso a fórmula =SOMA(A:A) seja digitada na célula B4 na planilha apresentada anteriormente, desenvolvida no Microsoft Excel 365, o respectivo resultado será:</t>
  </si>
  <si>
    <t>4.</t>
  </si>
  <si>
    <t>ed22a841-f780-42bc-a65e-cfe87229b558.png</t>
  </si>
  <si>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</si>
  <si>
    <t>27/03/2026 17:26</t>
  </si>
  <si>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</si>
  <si>
    <t>6fd9feaa-2ba6-4c51-85ff-abbb1974bc5d.png</t>
  </si>
  <si>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</si>
  <si>
    <t>27/03/2026 17:32</t>
  </si>
  <si>
    <t>A fórmula =DEGRAU(B3;A3), caso inserida na célula A9, produzirá 15 como resultado.</t>
  </si>
  <si>
    <t>41602a39-5c3a-41b0-aaea-b1427b8f272a.png</t>
  </si>
  <si>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</si>
  <si>
    <t>27/03/2026 17:33</t>
  </si>
  <si>
    <t>A fórmula =SEERRO(A2/(C2+C7);”Não é possível se dividir por zero.”) produzirá 1,7 como resultado.</t>
  </si>
  <si>
    <t>e3f872f8-7677-4422-834a-64412658c769.png</t>
  </si>
  <si>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</si>
  <si>
    <t>27/03/2026 17:34</t>
  </si>
  <si>
    <t>A fórmula =SE(A5&gt;B5;C5;B3), caso inserida na célula B9, produzirá 55 como resultado.</t>
  </si>
  <si>
    <t>1076d5e4-d076-4fa1-a70e-dae4e02d1f55.png</t>
  </si>
  <si>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</si>
  <si>
    <t>27/03/2026 17:35</t>
  </si>
  <si>
    <t>Se a soma dos percentuais da coluna B fosse maior que 100%, a geração do gráfico em pizza acusaria erro lógico.</t>
  </si>
  <si>
    <t>4ac71a86-e8b2-4bb1-bad4-d499888f23e0.png</t>
  </si>
  <si>
    <t>Na maioria das vezes, a soma de parcelas percentuais totaliza 100%. No entanto, há determinados
contextos em que o percentual pode ser maior do que 100%. Por conta desses casos, o MS-Excel não
acusaria nenhum erro lógico.
Gabarito: Errado</t>
  </si>
  <si>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</si>
  <si>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</si>
  <si>
    <t>27/03/2026 17:36</t>
  </si>
  <si>
    <t>Prefeitura de Recife</t>
  </si>
  <si>
    <t>A fórmula =DELTA(A7;A3), caso inserida na célula B8, produzirá 1 como resultado.</t>
  </si>
  <si>
    <t>c9d9914c-2401-407c-be00-616c23c92b0f.png</t>
  </si>
  <si>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</si>
  <si>
    <t>27/03/2026 17:37</t>
  </si>
  <si>
    <t>A função CONT.VALORES() do MS Excel é utilizada para calcular a quantidade total de células em um intervalo selecionado da planilha em edição.</t>
  </si>
  <si>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</si>
  <si>
    <t>27/03/2026 17:38</t>
  </si>
  <si>
    <t>Se, na planilha a seguir, desenvolvida no Excel, for digitada a fórmula =CONT.VALORES(B3:E6) na célula B8, o resultado apresentado nessa célula será 12.</t>
  </si>
  <si>
    <t>373d8fbf-8c39-479b-ae63-797487d4fcdf.png</t>
  </si>
  <si>
    <t>Na célula B8 do Excel, a fórmula =CONT.VALORES(B3:E6) resultará em 12. Isso ocorre porque a função
CONT.VALORES conta células não vazias em um intervalo específico. Aqui, o intervalo B3:E6 tem 12
células com dados: B4, B5, B6, C3, C5, C6, D4, D5, D6, E3, E4, E5.
Gabarito: Correto</t>
  </si>
  <si>
    <t>27/03/2026 17:39</t>
  </si>
  <si>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</si>
  <si>
    <t>b1bac3cc-86fb-4833-aba1-91857b329b7e.png</t>
  </si>
  <si>
    <t>Perfeito! Quando um gráfico é criado a partir de dados em uma planilha, ele é vinculado a esses dados.
Logo, quaisquer alterações feitas nos dados da planilha são automaticamente refletidas e atualizadas no
gráfico correspondente.
Gabarito: Correto</t>
  </si>
  <si>
    <t>27/03/2026 17:40</t>
  </si>
  <si>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</si>
  <si>
    <t>13ce92c8-4627-4bcf-8feb-547a09dadc9c.png</t>
  </si>
  <si>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</si>
  <si>
    <t>27/03/2026 17:42</t>
  </si>
  <si>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</si>
  <si>
    <t>9199a050-6828-4c46-bdb0-c1aeb4c1022e.png</t>
  </si>
  <si>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</si>
  <si>
    <t>27/03/2026 17:43</t>
  </si>
  <si>
    <t>Ao se inserir, na célula C5 da planilha do Microsoft Excel 365 mostrada abaixo, a fórmula =SOMA(B2:C4), o valor obtido será 22.</t>
  </si>
  <si>
    <t>77ee4249-f847-48e5-92f6-7261753570e0.png</t>
  </si>
  <si>
    <t>SOMA(B2:C4) = B2 + B3 + B4 + C2 + C3 + C4 = 9 + 4 + 1 + 10 + 5 + 7 = 36.
Gabarito: Errado</t>
  </si>
  <si>
    <t>No Microsoft Excel 2019, as fórmulas que retornam a média aritmética e a mediana de determinado intervalo de valores são, respectivamente,</t>
  </si>
  <si>
    <t>MÉDIA() e MED().</t>
  </si>
  <si>
    <t>MÉDIA() e MEDIANA().</t>
  </si>
  <si>
    <t>MEDIA() e MED().</t>
  </si>
  <si>
    <t>MEDIA() e MEDIANA().</t>
  </si>
  <si>
    <t>Pegadinha clássica:
- MÉDIA() = retorna a média aritmética;
- MED() = retorna a mediana
Atenção: o nome da função é MÉDIA(), mas você pode escrever MEDIA() que o MS-Excel realizará a
correção do acento gráfico.
Gabarito: Letra A</t>
  </si>
  <si>
    <t>27/03/2026 17:44</t>
  </si>
  <si>
    <t>SECONT</t>
  </si>
  <si>
    <t>Para recuperar uma planilha excluída por engano no Excel 2016, basta clicar no botão - &lt;i&gt;Ver Imagem!&lt;/i&gt; Desfazer - para que a ação de exclusão seja desfeita e a planilha, recuperada.</t>
  </si>
  <si>
    <t>fc8773bf-81be-4b3c-bde4-458946befe08.png</t>
  </si>
  <si>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</si>
  <si>
    <t>27/03/2026 17:45</t>
  </si>
  <si>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</si>
  <si>
    <t>17a7d897-0ab9-47e9-b0c8-9208f399348e.png</t>
  </si>
  <si>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</si>
  <si>
    <t>27/03/2026 17:49</t>
  </si>
  <si>
    <t>PM</t>
  </si>
  <si>
    <t>No Excel, a função XLOOKUP é capaz de encontrar informações em um intervalo de linhas, mas, caso não encontre a combinação desejada, poderá retornar falso, por isso, para retornar o valor aproximado da combinação, deve ser usada a função CONT.SE.</t>
  </si>
  <si>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</si>
  <si>
    <t>27/03/2026 17:50</t>
  </si>
  <si>
    <t>No Excel, a função PROCV é utilizada para procurar valores em linhas de uma tabela.</t>
  </si>
  <si>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</si>
  <si>
    <t>PCDF</t>
  </si>
  <si>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</si>
  <si>
    <t>f802f13a-6056-418d-b228-42e7723732ff.png</t>
  </si>
  <si>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</si>
  <si>
    <t>27/03/2026 17:51</t>
  </si>
  <si>
    <t>Considerando-se que a célula D2 contenha a fórmula =(B$2 + C$2), é correto concluir que, ao se arrastar a alça de preenchimento para baixo até a célula D4, o valor resultante nesta célula será 400.</t>
  </si>
  <si>
    <t>3208a1d2-4995-4921-a579-2f93c594f5c7.png</t>
  </si>
  <si>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</si>
  <si>
    <t>Considerando-se que a célula D5 contenha a fórmula =SOMA(B2:C4), é correto afirmar que o valor resultante nessa célula será 200.</t>
  </si>
  <si>
    <t>d723205c-d874-4a96-b2a0-685850c4daea.png</t>
  </si>
  <si>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</si>
  <si>
    <t>27/03/2026 17:52</t>
  </si>
  <si>
    <t>O Microsoft Excel para Office 365 possibilita que sejam gerados gráficos a partir de dados gravados em uma planilha, mas não consegue remover valores duplicados em formatação condicional, sendo necessário para tanto utilizar recursos do Microsoft Access ou outro Software.</t>
  </si>
  <si>
    <t>Opa... é claro que ele consegue fazer isso sem a necessidade de outros softwares – ele inclusive possui
uma funcionalidade para Remover Duplicatas.
Gabarito: Errado</t>
  </si>
  <si>
    <t>2312</t>
  </si>
  <si>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</si>
  <si>
    <t>6.</t>
  </si>
  <si>
    <t>3327b36e-8bdb-421a-b697-bc53c0bb32e9.png</t>
  </si>
  <si>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</si>
  <si>
    <t>27/03/2026 17:57</t>
  </si>
  <si>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</si>
  <si>
    <t>44cc02ef-448f-40b8-8117-1b35940f9349.png</t>
  </si>
  <si>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</si>
  <si>
    <t>27/03/2026 17:59</t>
  </si>
  <si>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</si>
  <si>
    <t>8a29f061-8065-4e8e-8cdc-7b2307c2f9f0.png</t>
  </si>
  <si>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</si>
  <si>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</si>
  <si>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</si>
  <si>
    <t>27/03/2026 18:00</t>
  </si>
  <si>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</si>
  <si>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</si>
  <si>
    <t>SEDF</t>
  </si>
  <si>
    <t>Em uma planilha do Excel 2013, ao se tentar inserir a fórmula =$a$3*(b3-c3), ocorrerá erro de digitação, pois as fórmulas devem ser digitadas com letras maiúsculas.</t>
  </si>
  <si>
    <t>Não ocorre nenhum erro ao inserir uma fórmula com letras minúsculas.
Gabarito: Errado</t>
  </si>
  <si>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</si>
  <si>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</si>
  <si>
    <t>27/03/2026 18:01</t>
  </si>
  <si>
    <t>TRF1º Região</t>
  </si>
  <si>
    <t>No Excel 2013, a fórmula =RAIZ(SOMA(C5:C15)) apresenta um erro de recursividade, ou seja, uma função não pode ser adicionada dentro de outra função.</t>
  </si>
  <si>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</si>
  <si>
    <t>No Excel 2013, as células, assim como as planilhas, podem receber nomes, que poderão ser utilizados durante a referenciação.</t>
  </si>
  <si>
    <t>A Caixa de Nome permite definir um nome para um intervalo de células, para uma função, para uma
constante ou para uma tabela.
Gabarito: Correto</t>
  </si>
  <si>
    <t>Na situação apresentada na figura antecedente, que mostra parte de uma planilha hipotética — X — em edição do Microsoft Excel 2013, a inserção da fórmula ='C:\Tribunal\Processos\[Solucionados.xlsx]Sentença'!$C$28 na célula selecionada:</t>
  </si>
  <si>
    <t>fará que seja inserido, na célula E14 da planilha X, o conteúdo da célula C28 da planilha Sentença, do arquivo Solucionados.xlsx, localizado em C:\Tribunal\Processos, desde que esse arquivo também esteja aberto.</t>
  </si>
  <si>
    <t>não produzirá nenhum resultado, pois apresenta erro de construção, já que a aspa simples (') entre = e C deveria ter sido empregada também logo após 28.</t>
  </si>
  <si>
    <t>fará que as células E14 e C28 das respectivas planilhas sejam sincronizadas e tenham seus conteúdos replicados da seguinte forma: caso se insira um valor na célula E14, a célula C28 receberá esse mesmo valor, e vice-versa.</t>
  </si>
  <si>
    <t>fará que a célula E14 da planilha X receba o conteúdo da célula C28 da planilha Sentença, do arquivo Solucionados.xlsx, localizado em C:\Tribunal\Processos.</t>
  </si>
  <si>
    <t>d3b6e925-ca7f-4cf4-851b-6b7dad7436e3.png</t>
  </si>
  <si>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</si>
  <si>
    <t>27/03/2026 18:02</t>
  </si>
  <si>
    <t>No canto esquerdo superior da janela inicial do Excel 2013, consta a informação acerca do último arquivo acessado bem como do local onde ele está armazenado.</t>
  </si>
  <si>
    <t>Notem que a questão fala sobre a janela inicial, isto é, aquela que se abre quando inicializamos o MS-
Excel. De fato, ela apresenta a informação acerca do último arquivo acessado bem como do local onde
ele está armazenado conforme mostra a imagem acima.
Gabarito: Correto</t>
  </si>
  <si>
    <t>27/03/2026 18:03</t>
  </si>
  <si>
    <t>A função SOMASE, do Excel, executa a soma do conteúdo de células especificadas em um intervalo segundo um critério ou uma condição.</t>
  </si>
  <si>
    <t>FUNÇÃO SOMASE( )
=SOMASE
A função somase(), como o nome sugere, soma, acumula, os valores de um intervalo
(intervalo;“critérios”;
que atendam a determinado critério ou condição.
[intervalo_soma])
Perfeito! Essa é a definição completa da Função SOMASE().
Gabarito: Correto</t>
  </si>
  <si>
    <t>No MS Excel, as referências relativas são fixas e identificadas pelo símbolo $.</t>
  </si>
  <si>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</si>
  <si>
    <t>27/03/2026 18:04</t>
  </si>
  <si>
    <t>No Excel 2013, o ponto e vírgula (;) presente na fórmula =SOMA(F10;F20) indica que todos os valores compreendidos entre as células F10 e F20 devem ser somados.</t>
  </si>
  <si>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</si>
  <si>
    <t>O Excel 2013, ao ser inicializado, apresenta ao usuário modelos de planilhas que facilitam o trabalho, como, por exemplo, planilhas de orçamentos e calendários.</t>
  </si>
  <si>
    <t>Perfeito! Os modelos fazem a maior parte da configuração e o design do trabalho para você, assim você
poderá se concentrar nos dados. Quando você abre o Excel 2013 são exibidos modelos para orçamentos,
calendários, formulários e relatórios, e muito mais.
Gabarito: Correto</t>
  </si>
  <si>
    <t>No Microsoft Excel 2013, as fórmulas sempre começam com o sinal =.</t>
  </si>
  <si>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</si>
  <si>
    <t>27/03/2026 18:05</t>
  </si>
  <si>
    <t>A alça de preenchimento do Excel pode ser utilizada para selecionar células com as quais se deseja realizar algum tipo de operação.</t>
  </si>
  <si>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</si>
  <si>
    <t>Considerando que a figura abaixo mostra parte de uma planilha em processo de edição no Excel, na qual estão contidas notas de sete alunos, assinale a opção que apresenta a fórmula correta para se calcular a média dessas notas, apresentada na célula B9 da planilha.</t>
  </si>
  <si>
    <t>43274c57-0809-46b7-9708-2cd4d8f593db.png</t>
  </si>
  <si>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</si>
  <si>
    <t>27/03/2026 18:06</t>
  </si>
  <si>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</si>
  <si>
    <t>Caso dois servidores editem a mesma célula, será impossível resolver conflitos de edição.</t>
  </si>
  <si>
    <t>Dois ou mais servidores não poderão editar o mesmo arquivo simultaneamente.</t>
  </si>
  <si>
    <t>Se um servidor acessar a planilha para edição, este procedimento causará o bloqueio do arquivo, de modo que outro servidor não poderá abri-lo, ainda que seja somente para consulta.</t>
  </si>
  <si>
    <t>O Word é o único programa do Microsoft Office que permite que mais de um usuário edite, simultaneamente, arquivos de texto.</t>
  </si>
  <si>
    <t>A planilha poderá ser editada por mais de um servidor simultaneamente.</t>
  </si>
  <si>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</si>
  <si>
    <t>27/03/2026 18:07</t>
  </si>
  <si>
    <t>MPOG</t>
  </si>
  <si>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</si>
  <si>
    <t>7bf87f85-ad26-42f2-8e8a-fe2f2c912803.png</t>
  </si>
  <si>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</si>
  <si>
    <t>27/03/2026 18:08</t>
  </si>
  <si>
    <t>No Microsoft Office 365, a opção de Layout da Página do Word permite configurar a página de um documento, podendo-se, por exemplo, alterar a orientação da página para modo retrato ou paisagem.</t>
  </si>
  <si>
    <t>Word</t>
  </si>
  <si>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</si>
  <si>
    <t>27/03/2026 18:12</t>
  </si>
  <si>
    <t>A fim de facilitar a leitura e a edição do conteúdo de um arquivo para pessoa com deficiência, o Microsoft Word 365 disponibiliza o recurso denominado</t>
  </si>
  <si>
    <t>Controlar alterações.</t>
  </si>
  <si>
    <t>Verificar Acessibilidade.</t>
  </si>
  <si>
    <t>Editor.</t>
  </si>
  <si>
    <t>Traduzir.</t>
  </si>
  <si>
    <t>Previsões de Texto.</t>
  </si>
  <si>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</si>
  <si>
    <t>No Microsoft Word 365, a opção Inserir &gt; Indicador é utilizada para inserir, ao longo do texto do documento em edição, indicadores que permitem construir um sumário automático, o qual pode ser atualizado quando a referência nele inserida for alterada.</t>
  </si>
  <si>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</si>
  <si>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</si>
  <si>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</si>
  <si>
    <t>27/03/2026 18:13</t>
  </si>
  <si>
    <t>No MS Word, a opção Pincel de Formatação, ativada pelas teclas CTRL + SHIFT + C, permite copiar a formatação de um trecho de texto previamente selecionado e aplicá–la em outro trecho do documento em edição.</t>
  </si>
  <si>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</si>
  <si>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</si>
  <si>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</si>
  <si>
    <t>No MS Word, para salvar, com outro nome, um arquivo já nomeado, deve–se usar a opção Salvar.</t>
  </si>
  <si>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</si>
  <si>
    <t>MPE RO</t>
  </si>
  <si>
    <t>Acerca das operações em Microsoft Word e Excel, assinale a opção correta.</t>
  </si>
  <si>
    <t>Edição simples de imagens e criação de arquivos de dados XML são atividades executadas pelo Word.</t>
  </si>
  <si>
    <t>O formato RTF, apesar de ser propriedade do aplicativo BROffice, é suportado pelo Word sem o uso de acentos e de codificação.</t>
  </si>
  <si>
    <t>Um documento elaborado no Word pode ser convertido em um arquivo no formato .pdf, o que permite que ele seja alterado.</t>
  </si>
  <si>
    <t>O tipo de arquivo gerado no Excel é uma planilha.</t>
  </si>
  <si>
    <t>O Excel é uma ferramenta utilizada para tornar significativa uma vasta quantidade de dados complexos, sendo ineficiente para cálculos simples.</t>
  </si>
  <si>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</si>
  <si>
    <t>SEE</t>
  </si>
  <si>
    <t>No Microsoft Word, para inserir um sumário em um documento, é necessário que este esteja formatado com relação aos títulos e estilos.</t>
  </si>
  <si>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</si>
  <si>
    <t>No Microsoft Word 365, com o controle de alterações ativado na aba Revisão, exclusões de texto marcadas com tachado e adições de texto marcadas com sublinhado são sugestões que podem ser revisadas de modo a removê-las ou torná-las permanentes.</t>
  </si>
  <si>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</si>
  <si>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</si>
  <si>
    <t>b9dbeb40-fa66-484f-a5b8-96c5197d8b27.png</t>
  </si>
  <si>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</si>
  <si>
    <t>27/03/2026 18:14</t>
  </si>
  <si>
    <t>O programa Microsoft Word carece de símbolos e notas musicais, pois não oferece a opção de digitação de caracteres que não estejam no teclado do computador.</t>
  </si>
  <si>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</si>
  <si>
    <t>27/03/2026 18:15</t>
  </si>
  <si>
    <t>No Microsoft Word, a opção Exportar do menu Arquivo permite que um arquivo com extensão .docx seja salvo na nuvem para compartilhamento com outros usuários.</t>
  </si>
  <si>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</si>
  <si>
    <t>No MS Word, a opção Compartilhar permite enviar uma cópia do documento em edição para uma rede social à escolha do usuário.</t>
  </si>
  <si>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</si>
  <si>
    <t>MJSP</t>
  </si>
  <si>
    <t>Na formatação de tabelas do MS Word, é possível exibir linhas de grade para configurar as bordas da tabela ou usar um dos estilos de tabela oferecidos pela ferramenta.</t>
  </si>
  <si>
    <t>Perfeito! Basta acessar Exibir &gt; Mostrar &gt; Linhas de Grade:
Gabarito: Correto</t>
  </si>
  <si>
    <t>No MS Word, a criação de parágrafos ou recuos de texto pode ser feita por meio da seleção da opção de espaçamento entre linhas simples, duplo ou personalizado.</t>
  </si>
  <si>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</si>
  <si>
    <t>27/03/2026 18:16</t>
  </si>
  <si>
    <t>Para que itens e subitens de textos no MS Word sejam automaticamente apresentados em um índice ou sumário, é necessário atribuir-lhes estilos de formatação de títulos.</t>
  </si>
  <si>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</si>
  <si>
    <t>No MS Word, é possível salvar um arquivo em formato PDF, por meio da opção Salvar como Imagem ou selecionando-se a impressora Microsoft Print to PDF, na opção Imprimir, do menu Arquivo.</t>
  </si>
  <si>
    <t>Ora, se você utilizar a opção “Salvar Como Imagem”, o arquivo será salvo como imagem e, não, como
PDF. A maneira mais comum é clicar em “Salvar Como” e escolher o tipo PDF.
Gabarito: Errado</t>
  </si>
  <si>
    <t>27/03/2026 18:17</t>
  </si>
  <si>
    <t>No Microsoft Word 365, a configuração que impede que a última linha de um parágrafo apareça na parte inferior de uma página é conhecida como Estilo de parágrafo.</t>
  </si>
  <si>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</si>
  <si>
    <t>ALE</t>
  </si>
  <si>
    <t>Um usuário poderá marcar as alterações realizadas em um documento editado no Word, identificando o usuário que realizou cada alteração, para que se possa revisar e depois removê-las ou torná-las permanentes. No Microsoft Word 2013, essa funcionalidade</t>
  </si>
  <si>
    <t>é possível somente se for criado um documento para cada usuário, pois não pode ser realizada em um mesmo documento.</t>
  </si>
  <si>
    <t>é possível somente se o documento for compartilhado via recursos web para todos os usuários.</t>
  </si>
  <si>
    <t>pode ser ativada na guia Formatar, na opção Revisão.</t>
  </si>
  <si>
    <t>pode ser ativada na guia Revisão, na opção Controlar Alterações.</t>
  </si>
  <si>
    <t>é possível apenas se o documento for compartilhado via one drive com opção de escrita para todos os usuários.</t>
  </si>
  <si>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</si>
  <si>
    <t>Na criação de um documento no Word, o usuário pode inserir uma tabela com linhas e colunas, acessando, primeiramente, o menu Inserir, depois clicando a opção Tabela e, em seguida, escolhendo a quantidade de linhas e colunas a serem adicionadas.</t>
  </si>
  <si>
    <t>Perfeito! Conforme apresenta a imagem acima, basta seguir o caminho Inserir &gt; Tabela e escolher a
quantidade de linhas e colunas a serem adicionadas.
Gabarito: Correto</t>
  </si>
  <si>
    <t>No Word do Office 365, o recurso controlar alterações é limitado à visualização das alterações realizadas, sem que se possa removê-las ou torná-las permanentes.</t>
  </si>
  <si>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</si>
  <si>
    <t>O Microsoft Word para Office 365 permite inserir tabelas e imagens em um documento, assim como controlar alterações no documento.</t>
  </si>
  <si>
    <t>Perfeito! São funcionalidades básicas do MS-Word. Vejamos...
Gabarito: Correto</t>
  </si>
  <si>
    <t>DEPEN</t>
  </si>
  <si>
    <t>Para sublinhar uma palavra no texto, é necessário selecionar a palavra e, em seguida, clicar o botão S da barra de ferramentas ou acionar simultaneamente as teclas CTRL e S.</t>
  </si>
  <si>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</si>
  <si>
    <t>27/03/2026 18:18</t>
  </si>
  <si>
    <t>É possível inserir uma tabela em formato .xls em um documento Word e editá-la nesse mesmo documento utilizando a barra de ferramentas do Excel.</t>
  </si>
  <si>
    <t>Perfeito! Por meio da Guia Inserir &gt; Grupo Texto &gt; Objeto...
Gabarito: Correto</t>
  </si>
  <si>
    <t>2357</t>
  </si>
  <si>
    <t>O botão Pincel de Formatação, na aba de opções Arquivo do MS Word, é usado para colorir ou realçar palavras a que se deseja dar destaque no texto.</t>
  </si>
  <si>
    <t>Em primeiro lugar, o pincel de formatação está localizado na Guia/Aba Página Inicial e, não, Arquivo. Em
segundo lugar, ele é utilizado para copiar a formatação de um trecho para outro e, não, colorir ou realçar
palavras.
Gabarito: Errado</t>
  </si>
  <si>
    <t>GCM</t>
  </si>
  <si>
    <t>No Microsoft Word 365, um arquivo de texto já existente pode ser salvo como um novo arquivo, com outro nome, utilizando–se a opção:</t>
  </si>
  <si>
    <t>Novo.</t>
  </si>
  <si>
    <t>Abrir.</t>
  </si>
  <si>
    <t>Salvar como.</t>
  </si>
  <si>
    <t>Salvar.</t>
  </si>
  <si>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</si>
  <si>
    <t>27/03/2026 18:19</t>
  </si>
  <si>
    <t>STM</t>
  </si>
  <si>
    <t>Em um documento em edição no processador de textos Word do ambiente Microsoft Office 2010, um duplo clique sobre uma palavra irá selecioná-la, e um clique triplo irá selecionar o parágrafo inteiro.</t>
  </si>
  <si>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</si>
  <si>
    <t>O Word 2013, por padrão, cria quebras de texto automaticamente nas células das tabelas, mas é possível alterar essa configuração.</t>
  </si>
  <si>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</si>
  <si>
    <t>No PowerPoint do Office 365, os modos de exibição de slide mestre, folheto mestre e anotações mestre permitem configurar as formas de transição e animação dos slides.</t>
  </si>
  <si>
    <t>Power Point</t>
  </si>
  <si>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</si>
  <si>
    <t>27/03/2026 18:22</t>
  </si>
  <si>
    <t>No Microsoft PowerPoint, é possível animar textos, imagens e formas aplicando-se efeitos; contudo, esses efeitos não permitem alterar tamanho ou cor de objetos.</t>
  </si>
  <si>
    <t>No Microsoft PowerPoint, os efeitos de animação permitem não apenas movimentar textos, imagens e
formas, mas também alterar propriedades como tamanho e cor. Efeitos como "Ênfase" possibilitam
mudanças de cor, brilho e escala, tornando a afirmação incorreta.
Gabarito: Errado</t>
  </si>
  <si>
    <t>A função Novo Slide, na faixa de opções do PowerPoint, permite escolher:</t>
  </si>
  <si>
    <t>as dimensões do slide.</t>
  </si>
  <si>
    <t>a transição do slide.</t>
  </si>
  <si>
    <t>a configuração de impressão do slide.</t>
  </si>
  <si>
    <t>o layout do slide.</t>
  </si>
  <si>
    <t>a formatação da tela de fundo do slide.</t>
  </si>
  <si>
    <t>A função Novo Slide permite escolher o layout do slide, conforme podemos ver:
Gabarito: Letra D</t>
  </si>
  <si>
    <t>No MS PowerPoint, a opção para editar os efeitos de transição de slides é chamada de Animações.</t>
  </si>
  <si>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</si>
  <si>
    <t>Em uma apresentação Power Point, quando se define a orientação do slide mestre como paisagem, todos os slides da apresentação serão apresentados na orientação paisagem.</t>
  </si>
  <si>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</si>
  <si>
    <t>27/03/2026 18:23</t>
  </si>
  <si>
    <t>No Microsoft PowerPoint 365, o conteúdo das apresentações é criado no formato de:</t>
  </si>
  <si>
    <t>imagens.</t>
  </si>
  <si>
    <t>fórmulas.</t>
  </si>
  <si>
    <t>macros.</t>
  </si>
  <si>
    <t>slides.</t>
  </si>
  <si>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</si>
  <si>
    <t>O MS PowerPoint é uma ferramenta que permite salvar uma apresentação no formato .pdf.</t>
  </si>
  <si>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</si>
  <si>
    <t>Prefeitura de São Cristovão</t>
  </si>
  <si>
    <t>No Microsoft Office 365, o software destinado à criação e exibição de apresentações em slides é o:</t>
  </si>
  <si>
    <t>Word.</t>
  </si>
  <si>
    <t>Excel.</t>
  </si>
  <si>
    <t>OneNote.</t>
  </si>
  <si>
    <t>PowerPoint.</t>
  </si>
  <si>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</si>
  <si>
    <t>O Microsoft PowerPoint possui opções de reprodução de vídeos nos slides, sendo possível configurá-lo para que o vídeo seja executado ou ao se clicar, ou automaticamente, ou em sequência de cliques.</t>
  </si>
  <si>
    <t>Perfeito! MS-Powerpoint permite reproduzir vídeos? Sim! É possível configurá-lo para que seja executado
ou ao se clicar, ou automaticamente, ou em sequência de cliques? Sim, conforme podemos ver na imagem
anterior.
Gabarito: Correto</t>
  </si>
  <si>
    <t>Para inserir, em uma apresentação do PowerPoint, uma imagem que é resultado de uma pesquisa efetuada no buscador Bing, previamente o usuário deve gravar a imagem no seu computador ou no OneDrive, pois não é suportada a operação de adicionar a imagem diretamente.</t>
  </si>
  <si>
    <t>Opa... é claro que é suportada a operação de adicionar a imagem diretamente! Quando você escolhe a
opção Inserir Imagem de Imagens Online..., você é capaz de realizar uma busca por imagens por meio
da plataforma Bing.
Gabarito: Errado</t>
  </si>
  <si>
    <t>27/03/2026 18:24</t>
  </si>
  <si>
    <t>No Office 365, tanto no Word quanto no PowerPoint, a função Limpar toda a formatação aplica no texto selecionado – que pode estar sobrescrito, em negrito e itálico e com fonte na cor vermelha, por exemplo – o estilo de formatação padrão.</t>
  </si>
  <si>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</si>
  <si>
    <t>No PowerPoint do Office 365, uma alteração no slide mestre é aplicada a todos os slides nele embasados, incluindo as fontes e as imagens.</t>
  </si>
  <si>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</si>
  <si>
    <t>Arquivos com extensões do tipo .pptx podem ser manipulados pelo Microsoft Powerpoint para Office 365.</t>
  </si>
  <si>
    <t>Perfeito! Essa, inclusive, é a extensão mais comum do MS-Powerpoint.
Gabarito: Correto</t>
  </si>
  <si>
    <t>Os efeitos de transição de eslaides no Microsoft Power Point são utilizados para reorganizar automaticamente, em um novo eslaide, o conteúdo que extrapolar os limites do eslaide em edição.</t>
  </si>
  <si>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</si>
  <si>
    <t>Na versão 2013 do PowerPoint do Microsoft Office Professional, é possível abrir arquivos no formato .odp, do Impress do BrOffice; contudo, não é possível exportar ou salvar arquivos .pptx originais do PowerPoint como arquivos .odp.</t>
  </si>
  <si>
    <t>É tanto possível abrir arquivos no formato .odp do BrOffice Impress quanto exportar ou salvar arquivos
.pptx como arquivos .odp.
Gabarito: Errado</t>
  </si>
  <si>
    <t>Uma apresentação criada no PowerPoint 2013 não poderá ser salva em uma versão anterior a esta, visto que a versão de 2013 contém elementos mais complexos que as anteriores.</t>
  </si>
  <si>
    <t>Einh? É claro que pode salvar em formatos de versões anteriores. Não só da versão 2010, mas as
anteriores também – vejam na imagem acima: Apresentação do Powerpoint 97-2003.
Gabarito: Errado</t>
  </si>
  <si>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</si>
  <si>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</si>
  <si>
    <t>Telebrás</t>
  </si>
  <si>
    <t>No PowerPoint, o leiaute do eslaide indica o modo e a apresentação dos eslaides em tela cheia, para exibição ou projeção.</t>
  </si>
  <si>
    <t>Opa, não há nenhuma relação entre o Layout de Slide (Página Inicial &gt; Slides &gt; Layout) e o Modo de
Apresentação do Slide (Exibição &gt; Modos de Exibição da Apresentação) – trata-se de conceitos
independentes.
Gabarito: Errado</t>
  </si>
  <si>
    <t>Para se incluir um arquivo de vídeo no formato MPEG em uma apresentação em elaboração no PowerPoint 2010, é necessário converter o arquivo para o formato AVI ou WMV.</t>
  </si>
  <si>
    <t>Na verdade, os formatos .avi e .wmv são aceitos nativamente sem a necessidade de conversões.
Gabarito: Errado</t>
  </si>
  <si>
    <t>27/03/2026 18:25</t>
  </si>
  <si>
    <t>Acerca da figura abaixo, que mostra uma janela do PowerPoint 2010 com uma apresentação em processo de edição, julgue o item a seguir.
&lt;i&gt;Figura 1)&lt;/i&gt;
Ao se clicar o botão &lt;i&gt;Figura 2)&lt;/i&gt;, será exibido o primeiro slide, que ocupará toda a tela do computador.</t>
  </si>
  <si>
    <t>c9a768ba-ac3f-4231-abe5-0a140bcc7844.png</t>
  </si>
  <si>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</si>
  <si>
    <t>27/03/2026 18:27</t>
  </si>
  <si>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</si>
  <si>
    <t>842a7d2f-0fb9-4c1a-a20c-c2939726ae26.png</t>
  </si>
  <si>
    <t>Essa realmente permite ajustar o espaçamento de caracteres de um texto da apresentação.
Gabarito: Correto</t>
  </si>
  <si>
    <t>27/03/2026 18:30</t>
  </si>
  <si>
    <t>SEGESP</t>
  </si>
  <si>
    <t>A partir da figura acima, que mostra uma janela do PowerPoint 2010, julgue o item abaixo.
&lt;i&gt;Figura 1)&lt;/i&gt;
A ferramenta &lt;i&gt;Figura 2)&lt;/i&gt; pode ser utilizada em uma sequência de ações que permite definir todas as letras de uma seleção como maiúsculas.</t>
  </si>
  <si>
    <t>Essa ferramenta permite mudar o texto selecionado para maiúsculas, minúsculas ou outros usos comuns
de maiúsculas e minúsculas.
Gabarito: Correto</t>
  </si>
  <si>
    <t>27/03/2026 18:32</t>
  </si>
  <si>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</si>
  <si>
    <t>33803c48-bf4b-4acc-8c20-32708428be61.png</t>
  </si>
  <si>
    <t>Perfeito! Esse ícone realmente permite iniciar uma apresentação a partir do eslaide atual.
Gabarito: Correto</t>
  </si>
  <si>
    <t>27/03/2026 18:35</t>
  </si>
  <si>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</si>
  <si>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</si>
  <si>
    <t>CNPq</t>
  </si>
  <si>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</si>
  <si>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</si>
  <si>
    <t>27/03/2026 18:36</t>
  </si>
  <si>
    <t>No Microsoft PowerPoint, a opção de agrupar objetos permite que sejam unidas em uma única autoforma diversos itens de um eslaide, de modo que se atribua a todos eles um único comando, como, por exemplo, alterar o tamanho dos objetos por proporção.</t>
  </si>
  <si>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</si>
  <si>
    <t>O PowerPoint 2013 possui recurso que permite duplicar um slide selecionado: realiza-se a cópia do referido slide, mantendo-se o seu conteúdo e a sua formatação.</t>
  </si>
  <si>
    <t>Basta clicar com o botão direito do mouse no slide e selecionar a opção: Duplicar Slide – ela, de fato,
mantém o seu conteúdo e sua formatação.
Gabarito: Correto</t>
  </si>
  <si>
    <t>TRF</t>
  </si>
  <si>
    <t>A opção Ocultar Slide, do PowerPoint 2013, permite ocultar um slide selecionado para que ele não seja mostrado na apresentação.</t>
  </si>
  <si>
    <t>GRUPO: CONFIGURAR
OPÇÃO ATALHO DESCRIÇÃO
Oculte o slide atual para que ele não seja mostrado durante a
OCULTAR SLIDE - apresentação.
Perfeito! Ele permite ocultar um slide para que não seja mostrado na apresentação.
Gabarito: Correto</t>
  </si>
  <si>
    <t>27/03/2026 18:37</t>
  </si>
  <si>
    <t>DPU</t>
  </si>
  <si>
    <t>No Microsoft Power Point, para se utilizar um dos temas de modelos de leiaute de eslaides, é necessário seguir a formatação adotada pelo estilo selecionado, não sendo possível, por exemplo, alterar o tipo de fonte e de cores, ou inserir outros efeitos.</t>
  </si>
  <si>
    <t>Opa... apesar de ser um modelo predefinido, não é necessário seguir a formatação adotada pelo estilo
selecionado – é possível personalizar qualquer item.
Gabarito: Errado</t>
  </si>
  <si>
    <t>Arquivos do PowerPoint salvos no formato de apresentação de eslaides (pps/ppsx) são, automaticamente, abertos no modo de exibição e, nessa condição, não podem ser editados.</t>
  </si>
  <si>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</si>
  <si>
    <t>Ministério da Saúde</t>
  </si>
  <si>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</si>
  <si>
    <t>d6093af2-a670-49ef-af2c-7b04a32d2ca3.png</t>
  </si>
  <si>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</si>
  <si>
    <t>27/03/2026 18:38</t>
  </si>
  <si>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</si>
  <si>
    <t>Windows</t>
  </si>
  <si>
    <t>5daa01f3-6d99-461c-ba1b-bc3225662959.png</t>
  </si>
  <si>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</si>
  <si>
    <t>27/03/2026 22:23</t>
  </si>
  <si>
    <t>No Explorador de Arquivos do Windows, caso se renomeie um arquivo, clicando-se diretamente sobre o nome dele ou pela opção Renomear, será criada uma cópia do arquivo renomeado e mantida a sua versão anterior.</t>
  </si>
  <si>
    <t>Ao renomear um arquivo no Explorador de Arquivos do Windows, o sistema apenas altera o nome do
arquivo sem criar uma cópia. A versão anterior do arquivo não é mantida automaticamente, a menos que
haja um backup ou um sistema de controle de versões ativado.
Gabarito: Errado</t>
  </si>
  <si>
    <t>No Explorador de Arquivos do Windows, a opção Compartilhar permite que um arquivo seja enviado para outro usuário, por meio de aplicativo de compartilhamento instalado localmente no computador.</t>
  </si>
  <si>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</si>
  <si>
    <t>Na opção de configuração do Windows 10, é possível ajustar a pesquisa de arquivos nos modos clássico e avançado: no primeiro, a pesquisa é feita de forma personalizada nas bibliotecas e área de trabalho; no segundo, é possível pesquisar o computador inteiro.</t>
  </si>
  <si>
    <t>No Windows 10, a pesquisa pode ser ajustada nos modos Clássico e Avançado. No modo Clássico, a
busca é feita apenas em bibliotecas e na área de trabalho. No modo Avançado, a indexação ocorre em
todo o computador, permitindo pesquisas mais amplas.
Gabarito: Correto</t>
  </si>
  <si>
    <t>27/03/2026 22:24</t>
  </si>
  <si>
    <t>No menu de segurança do Windows 10, é possível visualizar a que rede o computador está conectado por meio da opção Firewall e proteção de rede.</t>
  </si>
  <si>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</si>
  <si>
    <t>No Windows Explorer, por meio da opção Propriedades das unidades C: ou D:, são disponibilizadas ferramentas que permitem realizar limpeza de disco, como a verificação de erros e a desfragmentação da unidade.</t>
  </si>
  <si>
    <t>Nas Propriedades das unidades (como C: ou D:) no Windows Explorer é possível acessar ferramentas que
permitem realizar limpeza de disco, além de executar verificação de erros e desfragmentação do disco,
visando melhorar o desempenho e corrigir problemas.
Gabarito: Correto</t>
  </si>
  <si>
    <t>Prefeitura de Mossoró</t>
  </si>
  <si>
    <t>O Windows Explorer possui um menu de contexto que auxilia a realizar tarefas como Copiar e Colar, Abrir e Abrir com, entre outras.</t>
  </si>
  <si>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</si>
  <si>
    <t>Para localizar um arquivo armazenado localmente no computador, o usuário deve selecionar, na lista de opções Este Computador do Windows Explorer, a unidade Disco Local (C:) e digitar o nome do arquivo no campo de pesquisa acessado com auxílio do atalho Ctrl + F.</t>
  </si>
  <si>
    <t>No Windows Explorer, é possível pesquisar arquivos na unidade Disco Local (C:) digitando o nome do
arquivo no campo de pesquisa. Ademais, o atalho Ctrl + F é utilizada para isso – a pesquisa pode ser feita
também diretamente na barra de pesquisa do Explorer.
Gabarito: Correto</t>
  </si>
  <si>
    <t>SEPLAG</t>
  </si>
  <si>
    <t>No Windows Explorer, a opção Propriedades, quando selecionada sobre uma pasta, exibe informações como tamanho e permissões da pasta em uma unidade de disco.</t>
  </si>
  <si>
    <t>No Windows Explorer, ao selecionar a opção Propriedades de uma pasta, são exibidas informações como
tamanho, localização, número de arquivos, permissões de acesso e outros detalhes relevantes sobre a
pasta na unidade de disco.
Gabarito: Correto</t>
  </si>
  <si>
    <t>27/03/2026 22:25</t>
  </si>
  <si>
    <t>Câmara de Maceió</t>
  </si>
  <si>
    <t>A funcionalidade Sensor de Armazenamento do Windows 10 pode liberar espaço de unidade de armazenamento do usuário automaticamente, eliminando, entre outros, arquivos temporários e itens da Lixeira.</t>
  </si>
  <si>
    <t>O Sensor de Armazenamento do Windows 10 é uma funcionalidade que libera automaticamente espaço
no disco ao remover arquivos temporários, arquivos da Lixeira e outros itens desnecessários, conforme
configurações definidas pelo usuário.
Gabarito: Correto</t>
  </si>
  <si>
    <t>Como opção de entrada aos dispositivos do usuário, o Windows Hello permite conexão por meio de reconhecimento facial ou impressão digital.</t>
  </si>
  <si>
    <t>O Windows Hello é um recurso de autenticação biométrica do Windows que permite o login seguro por
meio de reconhecimento facial, impressão digital e PIN, desde que o dispositivo tenha hardware
compatível, como câmera infravermelha ou leitor de digitais.
Gabarito: Correto</t>
  </si>
  <si>
    <t>No Windows 10, para mitigar o acesso não autorizado a dados, tornando os dados inacessíveis por meio de criptografia, é correto utilizar o recurso denominado BitLocker.</t>
  </si>
  <si>
    <t>O BitLocker é um recurso de criptografia do Windows 10 que protege dados armazenados no disco
rígido, tornando-os inacessíveis sem autenticação adequada. Ele mitiga acessos não autorizados,
especialmente em caso de perda ou roubo do dispositivo.
Gabarito: Correto</t>
  </si>
  <si>
    <t>O Windows Explorer possui a ferramenta Backup On, que faz becape automático e garante a segurança dos arquivos.</t>
  </si>
  <si>
    <t>O Windows Explorer não possui uma ferramenta chamada Backup On. No entanto, o Windows 10 conta
com recursos de backup, como Histórico de Arquivos e Backup e Restauração, que permitem cópias
automáticas dos arquivos para segurança dos dados.
Gabarito: Errado</t>
  </si>
  <si>
    <t>Uma das vantagens do Microsoft Office 365 é sua capacidade de proteger arquivos e informações importantes com uma camada extra de defesa.</t>
  </si>
  <si>
    <t>O Microsoft 365 oferece recursos avançados de segurança, como criptografia de dados, autenticação
multifator (MFA) e proteção contra ameaças cibernéticas, garantindo uma camada extra de defesa para
arquivos e informações importantes.
Gabarito: Correto</t>
  </si>
  <si>
    <t>27/03/2026 22:26</t>
  </si>
  <si>
    <t>O Windows 10 é um aplicativo da Microsoft que permite controlar todos os aspectos da computação em nuvem.</t>
  </si>
  <si>
    <t>O Windows 10 não é um aplicativo, mas sim um sistema operacional da Microsoft. Embora ofereça
integração com a nuvem por meio do OneDrive e outros serviços, ele não é projetado para controlar
todos os aspectos da computação em nuvem.
Gabarito: Errado</t>
  </si>
  <si>
    <t>No Windows 10, o Sensor de Armazenamento (storage sense) pode liberar espaço de unidade automaticamente, excluindo, por padrão, Arquivos temporários, itens na Lixeira, na pasta de Downloads e no OneDrive do usuário.</t>
  </si>
  <si>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</si>
  <si>
    <t>No Windows 10, ainda que não se possa fazer becape de configurações como aplicativos instalados, informações de rede e senha Wi-Fi, é possível fazer becape de pastas e arquivos do usuário, como documentos e imagens no OneDrive.</t>
  </si>
  <si>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</si>
  <si>
    <t>No sistema operacional Windows, com o uso do Explorador de Arquivos, é possível efetuar backup de arquivos do computador para um dispositivo de armazenamento externo, como um pendrive.</t>
  </si>
  <si>
    <t>No Windows, o Explorador de Arquivos permite copiar e colar arquivos manualmente em dispositivos
externos, como pendrives e HDs externos, funcionando como um backup simples. Para backups
automatizados, o sistema oferece ferramentas como o Histórico de Arquivos.
Gabarito: Correto</t>
  </si>
  <si>
    <t>Para uma estação de trabalho Windows 10 em que o Microsoft Defender esteja instalado, ativado e funcionando, não há solução antimalware sendo executada, uma vez que o Defender funciona como antivírus e não como antimalware.</t>
  </si>
  <si>
    <t>O Microsoft Defender no Windows 10 é uma solução de segurança completa, funcionando tanto como
antivírus quanto antimalware. Ele protege contra vírus, spyware, ransomware e outras ameaças,
garantindo a execução de uma solução antimalware no sistema.
Gabarito: Errado</t>
  </si>
  <si>
    <t>27/03/2026 22:27</t>
  </si>
  <si>
    <t>O nome de uma nova pasta criada em um disco rígido deve obedecer a algumas regras, a exemplo da que limita o tamanho do nome a 64 caracteres.</t>
  </si>
  <si>
    <t>No Windows, o nome de uma pasta pode ter até 255 caracteres, incluindo espaços. Além disso, certos
caracteres especiais, como /:*?"&lt;&gt;|, não são permitidos. A limitação mencionada na questão (64
caracteres) está incorreta.
Gabarito: Errado</t>
  </si>
  <si>
    <t>O redimensionamento dos ícones da área de trabalho do Windows 10 pode ser feito clicando-se com o botão direito do mouse na área de trabalho, escolhendo-se, na janela disponibilizada, a opção Exibir e, em seguida, selecionando-se o tamanho desejado para o ícone.</t>
  </si>
  <si>
    <t>No Windows 10, é possível redimensionar os ícones da área de trabalho clicando com o botão direito do
mouse na área de trabalho, acessando a opção Exibir e escolhendo entre ícones pequenos, médios ou
grandes.
Gabarito: Correto</t>
  </si>
  <si>
    <t>O aplicativo Fotos do Windows 10 permite editar uma fotografia e fazer ações como recortar, girar, ajustar a aparência e adicionar filtro, além de gravar ou desenhar na própria foto para incluir contexto.</t>
  </si>
  <si>
    <t>O aplicativo Fotos do Windows 10 oferece ferramentas básicas de edição, permitindo recortar, girar,
ajustar cores e aplicar filtros. Além disso, é possível desenhar ou escrever na imagem usando a opção de
caneta para adicionar contexto.
Gabarito: Correto</t>
  </si>
  <si>
    <t>27/03/2026 22:28</t>
  </si>
  <si>
    <t>Para a correta organização e gerenciamento de arquivos em um computador, é recomendável que se altere o nome de todas as pastas existentes para nomes que facilitem seu reconhecimento pelo usuário.</t>
  </si>
  <si>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</si>
  <si>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</si>
  <si>
    <t>removido de forma permanente.</t>
  </si>
  <si>
    <t>movido para a Lixeira.</t>
  </si>
  <si>
    <t>removido para um local temporário.</t>
  </si>
  <si>
    <t>renomeado automaticamente.</t>
  </si>
  <si>
    <t>movido para a pasta Windows.</t>
  </si>
  <si>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</si>
  <si>
    <t>Assinale a opção correta, a respeito do sistema operacional Windows 10.</t>
  </si>
  <si>
    <t>A instalação padrão do Windows 10 já conta com uma proteção contra vírus de computador e ameaças.</t>
  </si>
  <si>
    <t>Para se visualizar simultaneamente dois documentos ou aplicativos, é necessário ter duas telas conectadas ao computador.</t>
  </si>
  <si>
    <t>Não é possível criar pastas na Área de Trabalho do Windows 10.</t>
  </si>
  <si>
    <t>O explorador de arquivos do Windows 10 não permite visualizar fotos ou imagens em miniaturas.</t>
  </si>
  <si>
    <t>O Google Chrome é um navegador web nativo do Windows 10.</t>
  </si>
  <si>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</si>
  <si>
    <t>27/03/2026 22:29</t>
  </si>
  <si>
    <t>No sistema operacional Windows 10,</t>
  </si>
  <si>
    <t>não é possível configurar grupos de aplicativos que aparecem no menu Iniciar.</t>
  </si>
  <si>
    <t>a Barra de Tarefas não pode ser personalizada.</t>
  </si>
  <si>
    <t>a funcionalidade Modo Tablet otimiza a interface para dispositivos touchscreen, facilitando a usabilidade em laptops híbridos.</t>
  </si>
  <si>
    <t>a Barra de Pesquisa, localizada na Barra de Tarefas, permite realizar buscas apenas em aplicativos e documentos existentes no computador.</t>
  </si>
  <si>
    <t>o papel de parede da Área de Trabalho só pode ser alterado caso se modifique também o tema nas configurações de personalização do Windows.</t>
  </si>
  <si>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</si>
  <si>
    <t>CAU</t>
  </si>
  <si>
    <t>Caso exista, em um computador com Windows 10, mais de uma conta de usuário, é possível que programas e aplicativos instalados para determinado usuário não fiquem disponíveis para os demais.</t>
  </si>
  <si>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</si>
  <si>
    <t>A Barra de Pesquisa, localizada na Barra de Tarefas do Windows 10, permite realizar buscas na Internet.</t>
  </si>
  <si>
    <t>A Barra de Pesquisa do Windows 10, localizada na Barra de Tarefas, permite pesquisar arquivos,
aplicativos e configurações no computador. Se a pesquisa estiver integrada ao Bing, também é possível
buscar informações diretamente na Internet.
Gabarito: Correto</t>
  </si>
  <si>
    <t>InoversaSul</t>
  </si>
  <si>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</si>
  <si>
    <t>03d0589a-8b85-40bf-9109-da83e3a1fdc3.png</t>
  </si>
  <si>
    <t>No Windows, o primeiro atalho bloqueia a tela do computador, e o segundo abre a ferramenta de captura
para selecionar uma área da tela e copiar como imagem. Logo, a descrição apresentada está invertida.
Gabarito: Errado</t>
  </si>
  <si>
    <t>27/03/2026 22:34</t>
  </si>
  <si>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</si>
  <si>
    <t>4bfe39ee-6768-4606-a541-8097b40a959d.png</t>
  </si>
  <si>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</si>
  <si>
    <t>27/03/2026 22:35</t>
  </si>
  <si>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</si>
  <si>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</si>
  <si>
    <t>27/03/2026 22:36</t>
  </si>
  <si>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</si>
  <si>
    <t>Opa! Os atalhos estão corretos, mas não é possível mover arquivos do Acesso Rápido porque são apenas
atalhos para arquivos, logo não há nenhum armazenamento.
Gabarito: Errado</t>
  </si>
  <si>
    <t>A respeito dos conceitos de organização, segurança e gerenciamento de informações no Windows, julgue o item a seguir.
No Windows, além de unidades de disco e locais de rede, pastas como Desktop, Documentos e Imagens são exibidas, por padrão, em Este Computador.</t>
  </si>
  <si>
    <t>A questão não especifica o Windows 10 ou 11: se for Win10, não são exibidos os locais de rede; se for
Win11, aparece apenas as unidades de disco (as outras pastas estão em uma outra seção). Agora cá entre
nós: cobrar posicionamento de ícones é um absurdo!
Gabarito: Errado</t>
  </si>
  <si>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</si>
  <si>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</si>
  <si>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</si>
  <si>
    <t>No Windows, é possível fixar uma pasta no Acesso Rápido clicando com o botão direito sobre ela e
escolhendo a opção Fixar em Acesso Rápido, facilitando o acesso rápido a diretórios usados com
frequência.
Gabarito: Correto</t>
  </si>
  <si>
    <t>A respeito de conceitos e modos de utilização de aplicativos para edição de texto, planilhas e apresentações, bem como do sistema operacional Windows, julgue o próximo item.
Em qualquer versão do Windows, o comando CTRL + ALT + DELETE abre o módulo gerenciador de tarefas.</t>
  </si>
  <si>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</si>
  <si>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</si>
  <si>
    <t>No Windows, quando o backup está configurado, arquivos e pastas podem ser salvos localmente ou em
serviços de nuvem como o OneDrive. Contudo, não existe “WinDrive” como destino padrão — esse termo
não é um recurso do Windows.
Gabarito: Errado</t>
  </si>
  <si>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</si>
  <si>
    <t>No Windows, o usuário pode definir um programa padrão para abrir um tipo de arquivo, evitando ter que
escolher o aplicativo sempre. Logo, essa escolha não precisa ser feita todas as vezes, a menos que não
exista um padrão definido.
Gabarito: Errado</t>
  </si>
  <si>
    <t>27/03/2026 22:37</t>
  </si>
  <si>
    <t>Julgue o seguinte item, relativos a conceitos de organização, segurança e gerenciamento de arquivos, pastas e programas.
Classificação de arquivos consiste no agrupamento das informações dos documentos conforme suas características e de acordo com cada tipo de arquivo.</t>
  </si>
  <si>
    <t>A classificação de arquivos realmente envolve o agrupamento de documentos de acordo com
características específicas, como tipo, conteúdo, finalidade ou formato, facilitando sua organização e
recuperação.
Gabarito: Correto</t>
  </si>
  <si>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</si>
  <si>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</si>
  <si>
    <t>Em relação ao Microsoft Windows, julgue o item a seguir.
O Windows permite a execução direta de qualquer arquivo com extensão .exe, independentemente da arquitetura do sistema operacional (32 bits ou 64 bits) e sem verificação adicional de segurança.</t>
  </si>
  <si>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</si>
  <si>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</si>
  <si>
    <t>No Windows 11, alterar a extensão de um arquivo no Explorer apenas muda o nome da extensão, não
converte o formato nem ajusta metadados ou estrutura interna. O arquivo pode até se tornar ilegível se o
programa associado não reconhecer o conteúdo real.
Gabarito: Errado</t>
  </si>
  <si>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</si>
  <si>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</si>
  <si>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</si>
  <si>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</si>
  <si>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</si>
  <si>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</si>
  <si>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</si>
  <si>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</si>
  <si>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</si>
  <si>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</si>
  <si>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</si>
  <si>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</si>
  <si>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</si>
  <si>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</si>
  <si>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</si>
  <si>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</si>
  <si>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</si>
  <si>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</si>
  <si>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</si>
  <si>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</si>
  <si>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</si>
  <si>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</si>
  <si>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</si>
  <si>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</si>
  <si>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</si>
  <si>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</si>
  <si>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</si>
  <si>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</si>
  <si>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</si>
  <si>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</si>
  <si>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</si>
  <si>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</si>
  <si>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</si>
  <si>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</si>
  <si>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</si>
  <si>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</si>
  <si>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</si>
  <si>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</si>
  <si>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</si>
  <si>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</si>
  <si>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</si>
  <si>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</si>
  <si>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</si>
  <si>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</si>
  <si>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</si>
  <si>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</si>
  <si>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</si>
  <si>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</si>
  <si>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</si>
  <si>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</si>
  <si>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</si>
  <si>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</si>
  <si>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</si>
  <si>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</si>
  <si>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</si>
  <si>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</si>
  <si>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</si>
  <si>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</si>
  <si>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</si>
  <si>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</si>
  <si>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</si>
  <si>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</si>
  <si>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</si>
  <si>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</si>
  <si>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</si>
  <si>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</si>
  <si>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</si>
  <si>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</si>
  <si>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</si>
  <si>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</si>
  <si>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</si>
  <si>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</si>
  <si>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</si>
  <si>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</si>
  <si>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</si>
  <si>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</si>
  <si>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</si>
  <si>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</si>
  <si>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</si>
  <si>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</si>
  <si>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</si>
  <si>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</si>
  <si>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</si>
  <si>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</si>
  <si>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</si>
  <si>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</si>
  <si>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</si>
  <si>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</si>
  <si>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</si>
  <si>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</si>
  <si>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</si>
  <si>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</si>
  <si>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</si>
  <si>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</si>
  <si>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</si>
  <si>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</si>
  <si>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</si>
  <si>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</si>
  <si>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</si>
  <si>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</si>
  <si>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</si>
  <si>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</si>
  <si>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</si>
  <si>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</si>
  <si>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</si>
  <si>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</si>
  <si>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</si>
  <si>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</si>
  <si>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</si>
  <si>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</si>
  <si>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</si>
  <si>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</si>
  <si>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</si>
  <si>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</si>
  <si>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</si>
  <si>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</si>
  <si>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</si>
  <si>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</si>
  <si>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</si>
  <si>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</si>
  <si>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</si>
  <si>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</si>
  <si>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</si>
  <si>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</si>
  <si>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</si>
  <si>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</si>
  <si>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</si>
  <si>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</si>
  <si>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O fato de que alguns animais, como chimpanzés, também utilizam ferramentas enfraquece o argumento de que se requer linguagem para usar ferramentas.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</si>
  <si>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</si>
  <si>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</si>
  <si>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</si>
  <si>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</si>
  <si>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</si>
  <si>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</si>
  <si>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</si>
  <si>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</si>
  <si>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</si>
  <si>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</si>
  <si>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</si>
  <si>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</si>
  <si>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</si>
  <si>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</si>
  <si>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</si>
  <si>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</si>
  <si>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</si>
  <si>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</si>
  <si>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</si>
  <si>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</si>
  <si>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</si>
  <si>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</si>
  <si>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</si>
  <si>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</si>
  <si>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</si>
  <si>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</si>
  <si>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</si>
  <si>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</si>
  <si>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</si>
  <si>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</si>
  <si>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</si>
  <si>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</si>
  <si>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</si>
  <si>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</si>
  <si>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</si>
  <si>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</si>
  <si>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</si>
  <si>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</si>
  <si>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</si>
  <si>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</si>
  <si>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</si>
  <si>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</si>
  <si>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</si>
  <si>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</si>
  <si>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</si>
  <si>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</si>
  <si>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</si>
  <si>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</si>
  <si>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</si>
  <si>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</si>
  <si>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</si>
  <si>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</si>
  <si>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</si>
  <si>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</si>
  <si>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</si>
  <si>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</si>
  <si>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</si>
  <si>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</si>
  <si>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</si>
  <si>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</si>
  <si>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</si>
  <si>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</si>
  <si>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</si>
  <si>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</si>
  <si>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</si>
  <si>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</si>
  <si>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</si>
  <si>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</si>
  <si>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</si>
  <si>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</si>
  <si>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</si>
  <si>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</si>
  <si>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</si>
  <si>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</si>
  <si>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</si>
  <si>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</si>
  <si>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</si>
  <si>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</si>
  <si>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</si>
  <si>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</si>
  <si>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</si>
  <si>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</si>
  <si>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</si>
  <si>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</si>
  <si>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</si>
  <si>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</si>
  <si>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</si>
  <si>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</si>
  <si>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</si>
  <si>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</si>
  <si>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</si>
  <si>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</si>
  <si>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</si>
  <si>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</si>
  <si>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</si>
  <si>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</si>
  <si>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</si>
  <si>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</si>
  <si>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</si>
  <si>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</si>
  <si>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</si>
  <si>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</si>
  <si>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</si>
  <si>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</si>
  <si>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</si>
  <si>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</si>
  <si>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</si>
  <si>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</si>
  <si>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</si>
  <si>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</si>
  <si>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</si>
  <si>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</si>
  <si>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</si>
  <si>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</si>
  <si>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</si>
  <si>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</si>
  <si>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</si>
  <si>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</si>
  <si>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</si>
  <si>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</si>
  <si>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</si>
  <si>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</si>
  <si>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</si>
  <si>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</si>
  <si>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</si>
  <si>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</si>
  <si>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</si>
  <si>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</si>
  <si>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</si>
  <si>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</si>
  <si>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</si>
  <si>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</si>
  <si>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</si>
  <si>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</si>
  <si>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</si>
  <si>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</si>
  <si>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</si>
  <si>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</si>
  <si>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</si>
  <si>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</si>
  <si>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</si>
  <si>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</si>
  <si>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</si>
  <si>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</si>
  <si>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</si>
  <si>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</si>
  <si>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</si>
  <si>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</si>
  <si>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</si>
  <si>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</si>
  <si>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</si>
  <si>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</si>
  <si>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</si>
  <si>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</si>
  <si>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</si>
  <si>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</si>
  <si>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</si>
  <si>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</si>
  <si>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</si>
  <si>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</si>
  <si>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</si>
  <si>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</si>
  <si>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</si>
  <si>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</si>
  <si>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</si>
  <si>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</si>
  <si>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</si>
  <si>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</si>
  <si>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</si>
  <si>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</si>
  <si>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</si>
  <si>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</si>
  <si>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</si>
  <si>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</si>
  <si>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</si>
  <si>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</si>
  <si>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</si>
  <si>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</si>
  <si>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</si>
  <si>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</si>
  <si>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</si>
  <si>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</si>
  <si>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</si>
  <si>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</si>
  <si>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</si>
  <si>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</si>
  <si>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</si>
  <si>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</si>
  <si>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</si>
  <si>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</si>
  <si>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</si>
  <si>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</si>
  <si>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</si>
  <si>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</si>
  <si>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</si>
  <si>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</si>
  <si>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</si>
  <si>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</si>
  <si>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</si>
  <si>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</si>
  <si>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</si>
  <si>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</si>
  <si>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</si>
  <si>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</si>
  <si>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</si>
  <si>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</si>
  <si>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</si>
  <si>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</si>
  <si>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</si>
  <si>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</si>
  <si>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</si>
  <si>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</si>
  <si>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</si>
  <si>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</si>
  <si>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</si>
  <si>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</si>
  <si>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</si>
  <si>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</si>
  <si>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</si>
  <si>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</si>
  <si>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</si>
  <si>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</si>
  <si>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</si>
  <si>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</si>
  <si>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</si>
  <si>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</si>
  <si>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</si>
  <si>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</si>
  <si>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</si>
  <si>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</si>
  <si>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</si>
  <si>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</si>
  <si>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</si>
  <si>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</si>
  <si>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</si>
  <si>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</si>
  <si>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</si>
  <si>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</si>
  <si>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</si>
  <si>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</si>
  <si>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</si>
  <si>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</si>
  <si>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</si>
  <si>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</si>
  <si>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</si>
  <si>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</si>
  <si>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</si>
  <si>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</si>
  <si>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</si>
  <si>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</si>
  <si>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</si>
  <si>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</si>
  <si>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</si>
  <si>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</si>
  <si>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</si>
  <si>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</si>
  <si>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</si>
  <si>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</si>
  <si>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</si>
  <si>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</si>
  <si>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</si>
  <si>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</si>
  <si>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</si>
  <si>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</si>
  <si>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</si>
  <si>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</si>
  <si>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</si>
  <si>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</si>
  <si>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</si>
  <si>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</si>
  <si>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</si>
  <si>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</si>
  <si>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</si>
  <si>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</si>
  <si>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</si>
  <si>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</si>
  <si>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</si>
  <si>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</si>
  <si>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</si>
  <si>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</si>
  <si>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</si>
  <si>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</si>
  <si>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</si>
  <si>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</si>
  <si>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</si>
  <si>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</si>
  <si>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</si>
  <si>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</si>
  <si>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</si>
  <si>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</si>
  <si>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</si>
  <si>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</si>
  <si>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</si>
  <si>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</si>
  <si>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</si>
  <si>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</si>
  <si>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</si>
  <si>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</si>
  <si>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</si>
  <si>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</si>
  <si>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</si>
  <si>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</si>
  <si>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</si>
  <si>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</si>
  <si>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</si>
  <si>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</si>
  <si>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</si>
  <si>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</si>
  <si>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</si>
  <si>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</si>
  <si>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</si>
  <si>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</si>
  <si>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</si>
  <si>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</si>
  <si>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</si>
  <si>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</si>
  <si>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</si>
  <si>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</si>
  <si>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</si>
  <si>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</si>
  <si>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</si>
  <si>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</si>
  <si>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</si>
  <si>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</si>
  <si>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</si>
  <si>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</si>
  <si>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</si>
  <si>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</si>
  <si>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</si>
  <si>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</si>
  <si>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</si>
  <si>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</si>
  <si>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</si>
  <si>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</si>
  <si>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</si>
  <si>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</si>
  <si>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</si>
  <si>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</si>
  <si>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</si>
  <si>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</si>
  <si>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</si>
  <si>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</si>
  <si>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</si>
  <si>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</si>
  <si>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</si>
  <si>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</si>
  <si>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</si>
  <si>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</si>
  <si>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</si>
  <si>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</si>
  <si>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</si>
  <si>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</si>
  <si>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</si>
  <si>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</si>
  <si>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</si>
  <si>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</si>
  <si>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</si>
  <si>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</si>
  <si>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</si>
  <si>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</si>
  <si>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</si>
  <si>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</si>
  <si>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</si>
  <si>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</si>
  <si>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</si>
  <si>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</si>
  <si>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</si>
  <si>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</si>
  <si>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</si>
  <si>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</si>
  <si>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</si>
  <si>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</si>
  <si>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</si>
  <si>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</si>
  <si>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</si>
  <si>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</si>
  <si>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</si>
  <si>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</si>
  <si>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</si>
  <si>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</si>
  <si>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</si>
  <si>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</si>
  <si>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</si>
  <si>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</si>
  <si>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</si>
  <si>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</si>
  <si>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</si>
  <si>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</si>
  <si>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</si>
  <si>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</si>
  <si>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</si>
  <si>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</si>
  <si>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</si>
  <si>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</si>
  <si>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</si>
  <si>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</si>
  <si>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</si>
  <si>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</si>
  <si>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</si>
  <si>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</si>
  <si>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</si>
  <si>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</si>
  <si>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</si>
  <si>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</si>
  <si>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</si>
  <si>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</si>
  <si>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</si>
  <si>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</si>
  <si>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</si>
  <si>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</si>
  <si>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</si>
  <si>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</si>
  <si>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</si>
  <si>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</si>
  <si>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</si>
  <si>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</si>
  <si>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</si>
  <si>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</si>
  <si>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</si>
  <si>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</si>
  <si>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</si>
  <si>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</si>
  <si>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</si>
  <si>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</si>
  <si>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</si>
  <si>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</si>
  <si>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</si>
  <si>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</si>
  <si>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</si>
  <si>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</si>
  <si>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</si>
  <si>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</si>
  <si>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</si>
  <si>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</si>
  <si>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</si>
  <si>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</si>
  <si>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</si>
  <si>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</si>
  <si>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</si>
  <si>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</si>
  <si>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</si>
  <si>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</si>
  <si>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</si>
  <si>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</si>
  <si>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</si>
  <si>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</si>
  <si>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</si>
  <si>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</si>
  <si>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</si>
  <si>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</si>
  <si>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</si>
  <si>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</si>
  <si>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</si>
  <si>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</si>
  <si>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</si>
  <si>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</si>
  <si>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</si>
  <si>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</si>
  <si>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</si>
  <si>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</si>
  <si>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</si>
  <si>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</si>
  <si>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</si>
  <si>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</si>
  <si>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</si>
  <si>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</si>
  <si>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</si>
  <si>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</si>
  <si>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</si>
  <si>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</si>
  <si>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</si>
  <si>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</si>
  <si>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</si>
  <si>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</si>
  <si>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</si>
  <si>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</si>
  <si>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</si>
  <si>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</si>
  <si>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</si>
  <si>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</si>
  <si>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</si>
  <si>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</si>
  <si>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</si>
  <si>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</si>
  <si>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</si>
  <si>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</si>
  <si>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</si>
  <si>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</si>
  <si>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</si>
  <si>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</si>
  <si>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</si>
  <si>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</si>
  <si>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</si>
  <si>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</si>
  <si>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</si>
  <si>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</si>
  <si>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</si>
  <si>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</si>
  <si>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</si>
  <si>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</si>
  <si>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</si>
  <si>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</si>
  <si>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</si>
  <si>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</si>
  <si>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</si>
  <si>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</si>
  <si>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</si>
  <si>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</si>
  <si>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</si>
  <si>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</si>
  <si>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</si>
  <si>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</si>
  <si>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</si>
  <si>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</si>
  <si>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</si>
  <si>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</si>
  <si>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</si>
  <si>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</si>
  <si>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</si>
  <si>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</si>
  <si>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</si>
  <si>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</si>
  <si>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</si>
  <si>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</si>
  <si>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</si>
  <si>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</si>
  <si>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</si>
  <si>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</si>
  <si>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</si>
  <si>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</si>
  <si>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</si>
  <si>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</si>
  <si>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</si>
  <si>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</si>
  <si>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</si>
  <si>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</si>
  <si>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</si>
  <si>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</si>
  <si>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</si>
  <si>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</si>
  <si>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</si>
  <si>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</si>
  <si>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</si>
  <si>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</si>
  <si>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</si>
  <si>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</si>
  <si>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</si>
  <si>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</si>
  <si>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</si>
  <si>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</si>
  <si>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</si>
  <si>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</si>
  <si>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</si>
  <si>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</si>
  <si>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</si>
  <si>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</si>
  <si>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</si>
  <si>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</si>
  <si>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</si>
  <si>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</si>
  <si>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</si>
  <si>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</si>
  <si>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</si>
  <si>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</si>
  <si>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</si>
  <si>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</si>
  <si>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</si>
  <si>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</si>
  <si>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</si>
  <si>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</si>
  <si>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</si>
  <si>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</si>
  <si>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</si>
  <si>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</si>
  <si>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</si>
  <si>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</si>
  <si>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</si>
  <si>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</si>
  <si>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</si>
  <si>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</si>
  <si>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</si>
  <si>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</si>
  <si>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</si>
  <si>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</si>
  <si>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</si>
  <si>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</si>
  <si>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</si>
  <si>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</si>
  <si>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</si>
  <si>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</si>
  <si>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</si>
  <si>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</si>
  <si>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</si>
  <si>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</si>
  <si>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</si>
  <si>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</si>
  <si>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</si>
  <si>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</si>
  <si>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</si>
  <si>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</si>
  <si>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</si>
  <si>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</si>
  <si>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</si>
  <si>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</si>
  <si>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</si>
  <si>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</si>
  <si>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</si>
  <si>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</si>
  <si>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</si>
  <si>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</si>
  <si>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</si>
  <si>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</si>
  <si>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</si>
  <si>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</si>
  <si>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</si>
  <si>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</si>
  <si>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</si>
  <si>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</si>
  <si>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</si>
  <si>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</si>
  <si>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</si>
  <si>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</si>
  <si>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</si>
  <si>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</si>
  <si>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</si>
  <si>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</si>
  <si>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</si>
  <si>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</si>
  <si>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</si>
  <si>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</si>
  <si>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</si>
  <si>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</si>
  <si>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</si>
  <si>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</si>
  <si>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</si>
  <si>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</si>
  <si>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</si>
  <si>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</si>
  <si>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</si>
  <si>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</si>
  <si>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</si>
  <si>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</si>
  <si>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</si>
  <si>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</si>
  <si>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</si>
  <si>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</si>
  <si>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</si>
  <si>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</si>
  <si>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</si>
  <si>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</si>
  <si>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</si>
  <si>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</si>
  <si>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</si>
  <si>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</si>
  <si>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</si>
  <si>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</si>
  <si>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</si>
  <si>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</si>
  <si>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</si>
  <si>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</si>
  <si>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</si>
  <si>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</si>
  <si>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</si>
  <si>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</si>
  <si>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</si>
  <si>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</si>
  <si>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</si>
  <si>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</si>
  <si>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</si>
  <si>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</si>
  <si>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</si>
  <si>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</si>
  <si>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</si>
  <si>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</si>
  <si>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</si>
  <si>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</si>
  <si>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</si>
  <si>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</si>
  <si>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</si>
  <si>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</si>
  <si>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</si>
  <si>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</si>
  <si>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</si>
  <si>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</si>
  <si>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</si>
  <si>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</si>
  <si>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</si>
  <si>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</si>
  <si>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</si>
  <si>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</si>
  <si>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</si>
  <si>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</si>
  <si>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</si>
  <si>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</si>
  <si>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</si>
  <si>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</si>
  <si>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</si>
  <si>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</si>
  <si>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</si>
  <si>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</si>
  <si>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</si>
  <si>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</si>
  <si>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</si>
  <si>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</si>
  <si>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</si>
  <si>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</si>
  <si>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</si>
  <si>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</si>
  <si>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</si>
  <si>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</si>
  <si>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</si>
  <si>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</si>
  <si>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</si>
  <si>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</si>
  <si>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</si>
  <si>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</si>
  <si>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</si>
  <si>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</si>
  <si>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</si>
  <si>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</si>
  <si>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</si>
  <si>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</si>
  <si>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</si>
  <si>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</si>
  <si>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</si>
  <si>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</si>
  <si>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</si>
  <si>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</si>
  <si>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</si>
  <si>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</si>
  <si>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</si>
  <si>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</si>
  <si>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</si>
  <si>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</si>
  <si>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</si>
  <si>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</si>
  <si>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</si>
  <si>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</si>
  <si>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</si>
  <si>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</si>
  <si>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</si>
  <si>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</si>
  <si>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</si>
  <si>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</si>
  <si>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</si>
  <si>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</si>
  <si>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</si>
  <si>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</si>
  <si>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</si>
  <si>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</si>
  <si>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</si>
  <si>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</si>
  <si>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</si>
  <si>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</si>
  <si>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</si>
  <si>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</si>
  <si>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</si>
  <si>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</si>
  <si>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</si>
  <si>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</si>
  <si>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</si>
  <si>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</si>
  <si>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</si>
  <si>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</si>
  <si>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</si>
  <si>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</si>
  <si>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</si>
  <si>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</si>
  <si>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</si>
  <si>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</si>
  <si>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</si>
  <si>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</si>
  <si>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</si>
  <si>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</si>
  <si>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</si>
  <si>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</si>
  <si>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</si>
  <si>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</si>
  <si>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</si>
  <si>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</si>
  <si>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</si>
  <si>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</si>
  <si>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</si>
  <si>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</si>
  <si>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</si>
  <si>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</si>
  <si>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</si>
  <si>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</si>
  <si>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</si>
  <si>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</si>
  <si>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</si>
  <si>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</si>
  <si>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</si>
  <si>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</si>
  <si>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</si>
  <si>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</si>
  <si>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</si>
  <si>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</si>
  <si>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</si>
  <si>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</si>
  <si>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</si>
  <si>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</si>
  <si>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</si>
  <si>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</si>
  <si>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</si>
  <si>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</si>
  <si>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</si>
  <si>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</si>
  <si>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</si>
  <si>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</si>
  <si>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</si>
  <si>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</si>
  <si>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</si>
  <si>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</si>
  <si>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</si>
  <si>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</si>
  <si>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</si>
  <si>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</si>
  <si>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</si>
  <si>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</si>
  <si>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</si>
  <si>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</si>
  <si>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</si>
  <si>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</si>
  <si>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</si>
  <si>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</si>
  <si>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</si>
  <si>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</si>
  <si>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</si>
  <si>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</si>
  <si>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</si>
  <si>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</si>
  <si>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</si>
  <si>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</si>
  <si>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</si>
  <si>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</si>
  <si>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</si>
  <si>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</si>
  <si>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</si>
  <si>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</si>
  <si>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</si>
  <si>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</si>
  <si>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</si>
  <si>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</si>
  <si>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</si>
  <si>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</si>
  <si>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</si>
  <si>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</si>
  <si>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</si>
  <si>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</si>
  <si>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</si>
  <si>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</si>
  <si>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</si>
  <si>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</si>
  <si>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</si>
  <si>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</si>
  <si>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</si>
  <si>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</si>
  <si>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</si>
  <si>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</si>
  <si>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</si>
  <si>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</si>
  <si>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</si>
  <si>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</si>
  <si>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</si>
  <si>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</si>
  <si>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</si>
  <si>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</si>
  <si>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</si>
  <si>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</si>
  <si>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</si>
  <si>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</si>
  <si>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</si>
  <si>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</si>
  <si>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</si>
  <si>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</si>
  <si>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</si>
  <si>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</si>
  <si>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</si>
  <si>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</si>
  <si>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</si>
  <si>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</si>
  <si>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</si>
  <si>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</si>
  <si>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</si>
  <si>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</si>
  <si>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</si>
  <si>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</si>
  <si>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</si>
  <si>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</si>
  <si>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</si>
  <si>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</si>
  <si>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</si>
  <si>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</si>
  <si>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</si>
  <si>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</si>
  <si>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</si>
  <si>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</si>
  <si>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</si>
  <si>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</si>
  <si>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</si>
  <si>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</si>
  <si>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</si>
  <si>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</si>
  <si>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</si>
  <si>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</si>
  <si>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</si>
  <si>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</si>
  <si>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</si>
  <si>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</si>
  <si>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</si>
  <si>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</si>
  <si>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</si>
  <si>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</si>
  <si>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</si>
  <si>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</si>
  <si>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</si>
  <si>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</si>
  <si>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</si>
  <si>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</si>
  <si>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</si>
  <si>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</si>
  <si>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</si>
  <si>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</si>
  <si>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</si>
  <si>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</si>
  <si>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</si>
  <si>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</si>
  <si>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</si>
  <si>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</si>
  <si>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</si>
  <si>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</si>
  <si>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</si>
  <si>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</si>
  <si>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</si>
  <si>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</si>
  <si>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</si>
  <si>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</si>
  <si>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</si>
  <si>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</si>
  <si>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</si>
  <si>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</si>
  <si>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</si>
  <si>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</si>
  <si>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</si>
  <si>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</si>
  <si>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A palavra “disparidade” (primeiro período do terceiro parágrafo) está empregada no texto com o mesmo sentido de assimetria.</t>
  </si>
  <si>
    <t>Gabarito: CERTO
Comentário: No contexto de análise de indicadores sociais e de acesso à infraestrutura, o substantivo "disparidade" é empregado com o sentido denotativo direto de "desigualdade", "desnível" ou "assimetria". A sinonímia é perfeita para a substituição.</t>
  </si>
  <si>
    <t>09/04/2026 08:25</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</si>
  <si>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</si>
  <si>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</si>
  <si>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</si>
  <si>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</si>
  <si>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</si>
  <si>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</si>
  <si>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</si>
  <si>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</si>
  <si>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</si>
  <si>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</si>
  <si>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</si>
  <si>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</si>
  <si>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</si>
  <si>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</si>
  <si>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</si>
  <si>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</si>
  <si>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</si>
  <si>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</si>
  <si>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</si>
  <si>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</si>
  <si>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</si>
  <si>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</si>
  <si>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</si>
  <si>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</si>
  <si>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</si>
  <si>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</si>
  <si>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</si>
  <si>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</si>
  <si>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</si>
  <si>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</si>
  <si>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</si>
  <si>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</si>
  <si>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</si>
  <si>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</si>
  <si>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</si>
  <si>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</si>
  <si>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</si>
  <si>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</si>
  <si>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</si>
  <si>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</si>
  <si>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</si>
  <si>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</si>
  <si>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</si>
  <si>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</si>
  <si>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</si>
  <si>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</si>
  <si>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</si>
  <si>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</si>
  <si>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</si>
  <si>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</si>
  <si>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</si>
  <si>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</si>
  <si>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</si>
  <si>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</si>
  <si>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</si>
  <si>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</si>
  <si>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</si>
  <si>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</si>
  <si>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</si>
  <si>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O Windows permite a execução direta de qualquer arquivo com extensão .exe, independentemente da arquitetura do sistema operacional (32 bits ou 64 bits) e sem verificação adicional de segurança.</t>
  </si>
  <si>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</si>
  <si>
    <t>09/04/2026 10:22</t>
  </si>
  <si>
    <t>3050</t>
  </si>
  <si>
    <t>Quando é movido um arquivo entre pastas localizadas em unidades diferentes, esse arquivo mantém todas as permissões originais, incluídas permissões NTFS.</t>
  </si>
  <si>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</si>
  <si>
    <t>09/04/2026 10:23</t>
  </si>
  <si>
    <t>O recurso Tabela Dinâmica do Excel está disponível na versão online do programa, mas algumas funções avançadas, como a criação de conexões externas com bancos de dados, só podem ser utilizadas na versão desktop do Excel.</t>
  </si>
  <si>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</si>
  <si>
    <t>09/04/2026 10:25</t>
  </si>
  <si>
    <t>O uso de firewalls baseados apenas em filtragem de pacotes é suficiente para garantir a proteção completa de uma rede corporativa contra ataques avançados.</t>
  </si>
  <si>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</si>
  <si>
    <t>09/04/2026 10:28</t>
  </si>
  <si>
    <t>Antispywares baseados em assinaturas dependem de bancos de dados atualizados para detectar novas ameaças.</t>
  </si>
  <si>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</si>
  <si>
    <t>09/04/2026 10:29</t>
  </si>
  <si>
    <t>3056</t>
  </si>
  <si>
    <t>A implementação de redes segmentadas por meio de VLANs (virtual local area networks) auxilia a limitar o impacto de um ataque interno.</t>
  </si>
  <si>
    <t>é inferior a 20%.</t>
  </si>
  <si>
    <t>está entre 20% e 40%.</t>
  </si>
  <si>
    <t>está entre 40% e 60%.</t>
  </si>
  <si>
    <t>está entre 60% e 80%.</t>
  </si>
  <si>
    <t>é superior a 80%.</t>
  </si>
  <si>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</si>
  <si>
    <t>09/04/2026 10:30</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</si>
  <si>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</si>
  <si>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</si>
  <si>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</si>
  <si>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</si>
  <si>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</si>
  <si>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</si>
  <si>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</si>
  <si>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</si>
  <si>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</si>
  <si>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</si>
  <si>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</si>
  <si>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</si>
  <si>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</si>
  <si>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</si>
  <si>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</si>
  <si>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</si>
  <si>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</si>
  <si>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</si>
  <si>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</si>
  <si>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</si>
  <si>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</si>
  <si>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</si>
  <si>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</si>
  <si>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</si>
  <si>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</si>
  <si>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</si>
  <si>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</si>
  <si>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</si>
  <si>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</si>
  <si>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</si>
  <si>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</si>
  <si>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</si>
  <si>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</si>
  <si>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</si>
  <si>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</si>
  <si>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</si>
  <si>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</si>
  <si>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</si>
  <si>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</si>
  <si>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</si>
  <si>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</si>
  <si>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</si>
  <si>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</si>
  <si>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</si>
  <si>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</si>
  <si>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</si>
  <si>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</si>
  <si>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</si>
  <si>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</si>
  <si>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</si>
  <si>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</si>
  <si>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</si>
  <si>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</si>
  <si>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</si>
  <si>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</si>
  <si>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</si>
  <si>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</si>
  <si>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</si>
  <si>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</si>
  <si>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</si>
  <si>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</si>
  <si>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</si>
  <si>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</si>
  <si>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</si>
  <si>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</si>
  <si>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</si>
  <si>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</si>
  <si>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</si>
  <si>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</si>
  <si>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</si>
  <si>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</si>
  <si>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</si>
  <si>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</si>
  <si>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</si>
  <si>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</si>
  <si>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</si>
  <si>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</si>
  <si>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</si>
  <si>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</si>
  <si>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</si>
  <si>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</si>
  <si>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</si>
  <si>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</si>
  <si>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</si>
  <si>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</si>
  <si>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</si>
  <si>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</si>
  <si>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</si>
  <si>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</si>
  <si>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</si>
  <si>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</si>
  <si>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</si>
  <si>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</si>
  <si>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</si>
  <si>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</si>
  <si>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</si>
  <si>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</si>
  <si>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</si>
  <si>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</si>
  <si>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</si>
  <si>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</si>
  <si>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</si>
  <si>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</si>
  <si>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</si>
  <si>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</si>
  <si>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</si>
  <si>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</si>
  <si>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</si>
  <si>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</si>
  <si>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</si>
  <si>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</si>
  <si>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</si>
  <si>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</si>
  <si>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</si>
  <si>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</si>
  <si>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</si>
  <si>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</si>
  <si>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</si>
  <si>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</si>
  <si>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</si>
  <si>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</si>
  <si>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</si>
  <si>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</si>
  <si>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</si>
  <si>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</si>
  <si>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</si>
  <si>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</si>
  <si>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</si>
  <si>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</si>
  <si>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</si>
  <si>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</si>
  <si>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</si>
  <si>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</si>
  <si>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</si>
  <si>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</si>
  <si>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</si>
  <si>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</si>
  <si>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</si>
  <si>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</si>
  <si>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</si>
  <si>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</si>
  <si>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</si>
  <si>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</si>
  <si>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</si>
  <si>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</si>
  <si>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</si>
  <si>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</si>
  <si>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</si>
  <si>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</si>
  <si>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</si>
  <si>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</si>
  <si>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</si>
  <si>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</si>
  <si>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</si>
  <si>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</si>
  <si>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</si>
  <si>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</si>
  <si>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</si>
  <si>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</si>
  <si>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</si>
  <si>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</si>
  <si>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</si>
  <si>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</si>
  <si>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</si>
  <si>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</si>
  <si>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</si>
  <si>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</si>
  <si>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</si>
  <si>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</si>
  <si>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</si>
  <si>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</si>
  <si>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</si>
  <si>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</si>
  <si>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</si>
  <si>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</si>
  <si>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</si>
  <si>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</si>
  <si>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</si>
  <si>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</si>
  <si>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</si>
  <si>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</si>
  <si>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</si>
  <si>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</si>
  <si>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</si>
  <si>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</si>
  <si>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</si>
  <si>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</si>
  <si>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</si>
  <si>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</si>
  <si>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</si>
  <si>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</si>
  <si>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</si>
  <si>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</si>
  <si>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</si>
  <si>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</si>
  <si>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</si>
  <si>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</si>
  <si>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</si>
  <si>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</si>
  <si>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</si>
  <si>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</si>
  <si>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</si>
  <si>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</si>
  <si>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</si>
  <si>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</si>
  <si>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</si>
  <si>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</si>
  <si>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</si>
  <si>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</si>
  <si>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</si>
  <si>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</si>
  <si>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</si>
  <si>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</si>
  <si>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</si>
  <si>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</si>
  <si>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</si>
  <si>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</si>
  <si>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</si>
  <si>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</si>
  <si>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</si>
  <si>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</si>
  <si>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</si>
  <si>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</si>
  <si>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</si>
  <si>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</si>
  <si>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</si>
  <si>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</si>
  <si>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</si>
  <si>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</si>
  <si>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</si>
  <si>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</si>
  <si>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</si>
  <si>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</si>
  <si>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</si>
  <si>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</si>
  <si>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</si>
  <si>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</si>
  <si>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</si>
  <si>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</si>
  <si>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</si>
  <si>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</si>
  <si>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</si>
  <si>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</si>
  <si>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</si>
  <si>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</si>
  <si>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</si>
  <si>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</si>
  <si>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</si>
  <si>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</si>
  <si>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</si>
  <si>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</si>
  <si>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</si>
  <si>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</si>
  <si>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</si>
  <si>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</si>
  <si>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</si>
  <si>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</si>
  <si>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</si>
  <si>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</si>
  <si>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</si>
  <si>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</si>
  <si>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</si>
  <si>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</si>
  <si>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</si>
  <si>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</si>
  <si>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</si>
  <si>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</si>
  <si>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</si>
  <si>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</si>
  <si>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</si>
  <si>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</si>
  <si>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</si>
  <si>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</si>
  <si>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</si>
  <si>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</si>
  <si>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</si>
  <si>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</si>
  <si>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</si>
  <si>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</si>
  <si>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</si>
  <si>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</si>
  <si>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</si>
  <si>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</si>
  <si>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</si>
  <si>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</si>
  <si>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</si>
  <si>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</si>
  <si>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</si>
  <si>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</si>
  <si>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</si>
  <si>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</si>
  <si>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</si>
  <si>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</si>
  <si>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</si>
  <si>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</si>
  <si>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</si>
  <si>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</si>
  <si>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</si>
  <si>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</si>
  <si>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</si>
  <si>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</si>
  <si>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</si>
  <si>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</si>
  <si>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</si>
  <si>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</si>
  <si>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</si>
  <si>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3409</t>
  </si>
  <si>
    <t>Em um computador com sistema operacional (SO) Windows 10, se um novo periférico do tipo plug and play for conectado, o SO identificará o dispositivo e buscará os drivers adequados para o perfeito funcionamento.</t>
  </si>
  <si>
    <t>O Plug and Play automatiza a identificação e instalação de drivers.</t>
  </si>
  <si>
    <t>16/04/2026 07:26</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</si>
  <si>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</si>
  <si>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</si>
  <si>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</si>
  <si>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</si>
  <si>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</si>
  <si>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</si>
  <si>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</si>
  <si>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</si>
  <si>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</si>
  <si>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</si>
  <si>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</si>
  <si>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</si>
  <si>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</si>
  <si>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</si>
  <si>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</si>
  <si>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</si>
  <si>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</si>
  <si>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</si>
  <si>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</si>
  <si>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</si>
  <si>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</si>
  <si>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</si>
  <si>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</si>
  <si>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</si>
  <si>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</si>
  <si>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</si>
  <si>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</si>
  <si>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</si>
  <si>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</si>
  <si>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</si>
  <si>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</si>
  <si>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</si>
  <si>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</si>
  <si>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</si>
  <si>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</si>
  <si>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</si>
  <si>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</si>
  <si>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</si>
  <si>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</si>
  <si>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</si>
  <si>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</si>
  <si>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</si>
  <si>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</si>
  <si>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</si>
  <si>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</si>
  <si>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</si>
  <si>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</si>
  <si>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</si>
  <si>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</si>
  <si>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</si>
  <si>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</si>
  <si>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</si>
  <si>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</si>
  <si>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</si>
  <si>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</si>
  <si>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</si>
  <si>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</si>
  <si>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</si>
  <si>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</si>
  <si>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</si>
  <si>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</si>
  <si>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</si>
  <si>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</si>
  <si>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Numa rede LAN (Local Area Network), o recurso de hardware mínimo que deverá estar instalado no computador para permitir a comunicação com os demais elementos da rede é:</t>
  </si>
  <si>
    <t>o teclado.Prefeitura de Ponta Grossa-PR (Nível Médio e Superior) Informática Básica - 2026 (Pós-Edital) 61 70925316407 Diego Carvalho, Renato da Costa, Equipe Informática e TI</t>
  </si>
  <si>
    <t>o hub.</t>
  </si>
  <si>
    <t>o cartão de memória.</t>
  </si>
  <si>
    <t>o switch.</t>
  </si>
  <si>
    <t>a placa de rede.</t>
  </si>
  <si>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</si>
  <si>
    <t>07/08/2026 00:15</t>
  </si>
  <si>
    <t>Corriqueiramente usados no debate sobre crimes cibernéticos, os termos deep web e dark web nem sempre são bem compreendidos pelo público em geral. Sobre eles, é correto afirmar que</t>
  </si>
  <si>
    <t>a deep web, ao contrário da dark web, é composta por sites facilmente localizados pelos mecanismos de busca convencionais.</t>
  </si>
  <si>
    <t>a dark web é um setor da deep web que concentra a maioria dos sites, em maior número inclusive que na web de superfície, todavia normalmente não indexados.</t>
  </si>
  <si>
    <t>mecanismos de busca convencionais conseguem acessar quase todos os sites da dark web, salvo os não indexados, cujo acesso depende do manejo de navegadores especiais.</t>
  </si>
  <si>
    <t>na deep web estão sites que normalmente não são encontrados pelos mecanismos de buscas convencionais, mas que usualmente são seguros e legais, embora haja um bom número de sites ilegais na parte denominada dark web.</t>
  </si>
  <si>
    <t>O navegador de rede Tor foi especialmente desenvolvido para a navegação segura pela web de superfície, pois possui mecanismos de segurança que evitam o ingresso do usuário em sites da deep e da dark web.</t>
  </si>
  <si>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</si>
  <si>
    <t>SEAD</t>
  </si>
  <si>
    <t>No contexto das redes de computadores, assinale a hierarquia correta das camadas do Modelo OSI.</t>
  </si>
  <si>
    <t>Apresentação (Presentation), Aplicação (Application), Física (Physical), Enlace de dados (Data link), Rede (network), Transporte (Transport), Sessão (Session).</t>
  </si>
  <si>
    <t>Física (Physical), Enlace de dados (Data link), Rede (network), Transporte (Transport), Sessão (Session), Apresentação (Presentation), Aplicação (Application).</t>
  </si>
  <si>
    <t>Física (Physical), Enlace de dados (Data link), Sessão (Session), Apresentação (Presentation), Rede (network), Transporte (Transport), Aplicação (Application).</t>
  </si>
  <si>
    <t>Física (Physical), Rede (network), Enlace de dados (Data link), Transporte (Transport), Sessão (Session), Aplicação (Application), Apresentação (Presentation.</t>
  </si>
  <si>
    <t>Rede (network), Física (Physical), Enlace de dados (Data link), Transporte (Transport), Sessão (Session), Apresentação (Presentation), Aplicação (Application).</t>
  </si>
  <si>
    <t>A ordem correta é: Física (Physical), Enlace de dados (Data link), Rede (network), Transporte (Transport),
Sessão (Session), Apresentação (Presentation), Aplicação (Application).
Gabarito: Letra B</t>
  </si>
  <si>
    <t>07/08/2026 00:16</t>
  </si>
  <si>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</si>
  <si>
    <t>FTP, SMTP, IMAP, HTTP.</t>
  </si>
  <si>
    <t>HTTP, FTP, SMTP, IMAP.</t>
  </si>
  <si>
    <t>IMAP, SMTP, HTTP, FTP.</t>
  </si>
  <si>
    <t>IMAP, HTTP, FTP, SMTP.</t>
  </si>
  <si>
    <t>SMTP, IMAP, HTTP, FTP.</t>
  </si>
  <si>
    <t>– Serviços de correio eletrônico na Internet: IMAP, POP, SMTP
– Recuperação de mensagens de correio eletrônico: IMAP, POP
– Publicação de sites WEB na Internet: HTTP
– Transporte de arquivos na Internet: FTP
Gabarito: Letra E</t>
  </si>
  <si>
    <t>O modelo de arquitetura TCP/IP possui funções divididas em camadas de modo parecido com as camadas do modelo OSI. A combinação das camadas de sessão, apresentação e aplicação do modelo OSI equivalem à seguinte camada do TCP/IP:</t>
  </si>
  <si>
    <t>transporte.</t>
  </si>
  <si>
    <t>aplicação.</t>
  </si>
  <si>
    <t>internet.</t>
  </si>
  <si>
    <t>enlace.</t>
  </si>
  <si>
    <t>rede.</t>
  </si>
  <si>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</si>
  <si>
    <t>Sites cujos endereços são iniciados por “HTTPS://” garantem maior grau de segurança no acesso à Internet, quando comparados com aqueles iniciados por “HTTP://”. Assinale a opção que apresenta um fator relevante para a disseminação do protocolo HTTPS.</t>
  </si>
  <si>
    <t>Criptografia das mensagens.</t>
  </si>
  <si>
    <t>Rapidez no acesso.</t>
  </si>
  <si>
    <t>Suporte a diferentes navegadores.</t>
  </si>
  <si>
    <t>Suporte a idiomas estrangeiros.</t>
  </si>
  <si>
    <t>Suporte a múltiplas plataformas de hardware.</t>
  </si>
  <si>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</si>
  <si>
    <t>07/08/2026 00:17</t>
  </si>
  <si>
    <t>Assinale a alternativa verdadeira, em relação aos conceitos Dark Web e Deep Web:</t>
  </si>
  <si>
    <t>Dark Web é acessada apenas por pessoas que cometem crimes.</t>
  </si>
  <si>
    <t>Dark Web inclui a Deep Web.</t>
  </si>
  <si>
    <t>Dark Web e Deep Web são a mesma coisa, mas os nomes mudaram ao longo do tempo.</t>
  </si>
  <si>
    <t>Deep Web é acessada apenas por pessoas que cometem crimes.</t>
  </si>
  <si>
    <t>Deep Web inclui a Dark Web.</t>
  </si>
  <si>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</si>
  <si>
    <t>Assinale a alternativa que indica um software que pode ser usado para acessar a DeepWeb.</t>
  </si>
  <si>
    <t>Edge.</t>
  </si>
  <si>
    <t>Safari.</t>
  </si>
  <si>
    <t>Google Chrome.</t>
  </si>
  <si>
    <t>Tor.</t>
  </si>
  <si>
    <t>Bing.</t>
  </si>
  <si>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</si>
  <si>
    <t>07/08/2026 00:21</t>
  </si>
  <si>
    <t>No mundo da Internet, mais recentemente têm vindo à tona dois termos a ela relativos, ou seja, deepweb e darkweb, sobre os quais é correto afirmar que:</t>
  </si>
  <si>
    <t>a darkweb não tem seus sites indexados por navegadores convencionais como Google Chrome ou Firefox.</t>
  </si>
  <si>
    <t>os sites da deepweb utilizam o domínio .onion.</t>
  </si>
  <si>
    <t>não há navegadores que consigam acessar a darkweb.</t>
  </si>
  <si>
    <t>deepweb e darkweb são duas denominações que endereçam ao mesmo conteúdo da Internet.</t>
  </si>
  <si>
    <t>o site Silk Road tinha seu acesso por meio da deepweb.</t>
  </si>
  <si>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</si>
  <si>
    <t>07/08/2026 00:27</t>
  </si>
  <si>
    <t>Existe uma parte da Internet considerada como uma Internet invisível, também chamada de deep web. Assinale a afirmação correta relacionada com a deep web:</t>
  </si>
  <si>
    <t>A deep web tem como sinônimo dark web, não existindo diferenças entre esses termos.</t>
  </si>
  <si>
    <t>Ela é acessível pelos mecanismos de busca tradicionais, e é composta de sites e conteúdos que não são públicos por serem todos ilegais.</t>
  </si>
  <si>
    <t>Ela é uma zona da internet que pode ser detectada e acessada facilmente por qualquer motor de busca tradicional, como o Google ou o Bing.</t>
  </si>
  <si>
    <t>Na deep web, o conteúdo invisível é sempre mais inseguro e ilegal.</t>
  </si>
  <si>
    <t>A maioria das páginas presentes na deep web é mantida oculta do navegador de Internet para proteger informações e privacidade do usuário.</t>
  </si>
  <si>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</si>
  <si>
    <t>07/08/2026 00:31</t>
  </si>
  <si>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</si>
  <si>
    <t>Portal Internet.</t>
  </si>
  <si>
    <t>Servidor.</t>
  </si>
  <si>
    <t>Web server.</t>
  </si>
  <si>
    <t>Cliente Internet.</t>
  </si>
  <si>
    <t>Provedor.</t>
  </si>
  <si>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</si>
  <si>
    <t>07/08/2026 00:36</t>
  </si>
  <si>
    <t>TSE</t>
  </si>
  <si>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</si>
  <si>
    <t>Intranet</t>
  </si>
  <si>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</si>
  <si>
    <t>07/08/2026 01:23</t>
  </si>
  <si>
    <t>COVEVASF</t>
  </si>
  <si>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</si>
  <si>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</si>
  <si>
    <t>07/08/2026 01:25</t>
  </si>
  <si>
    <t>CAGEPA</t>
  </si>
  <si>
    <t>Acerca dos ambientes de Internet, extranet, intranet e portal de uma organização, assinale a opção correta.</t>
  </si>
  <si>
    <t>Extranet é uma rede acessível apenas internamente e que oferece serviços de comunicação e colaboração para os empregados da empresa.</t>
  </si>
  <si>
    <t>A Internet, que é uma rede global de redes que permite a comunicação e troca de informações entre computadores em todo o mundo, utiliza recursos como VPNs (Virtual Private Networks) para acesso remoto seguro.</t>
  </si>
  <si>
    <t>Em uma extranet, que é uma extensão de uma intranet que permite o acesso controlado a usuários externos, como parceiros de negócios, fornecedores ou clientes, podem-se utilizar VPNs e firewalls para proteger o acesso externo.</t>
  </si>
  <si>
    <t>Email interno e serviços de mensagens geralmente estão ligados a um portal.</t>
  </si>
  <si>
    <t>Um portal é uma interface de multientradas que fornece acesso a diversos serviços e informações, geralmente através da intranet, que utiliza a infraestrutura de servidores web e que se caracteriza por uma navegação intuitiva mas pouco amigável.</t>
  </si>
  <si>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</si>
  <si>
    <t>As redes de computadores internas chamadas intranets podem ser conectadas à Internet.</t>
  </si>
  <si>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</si>
  <si>
    <t>Em uma intranet de uma empresa ou órgão, apenas usuários autorizados, detentores de login e senha, podem acessar páginas web, sistemas e dados disponíveis.</t>
  </si>
  <si>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</si>
  <si>
    <t>Prefeitura de Camaçari</t>
  </si>
  <si>
    <t>A respeito de tecnologias, ferramentas, aplicativos e procedimentos associados à informática, assinale a opção correta.</t>
  </si>
  <si>
    <t>A Internet é uma rede global aberta e acessível a todos os usuários, enquanto a intranet é uma rede privada usada para fins internos de uma organização.</t>
  </si>
  <si>
    <t>Na Internet, é possível fazer download de arquivos, enquanto na intranet, é possível apenas realizar a leitura de arquivos.</t>
  </si>
  <si>
    <t>Para enviar um email pela Internet, basta utilizar uma ferramenta de navegação.</t>
  </si>
  <si>
    <t>No Windows, as extensões de arquivo são usadas para identificar o tamanho do arquivo.</t>
  </si>
  <si>
    <t>O sistema operacional Windows tem, entre outras, a vantagem de ser monotarefa.</t>
  </si>
  <si>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</si>
  <si>
    <t>07/08/2026 01:26</t>
  </si>
  <si>
    <t>DATAPREV</t>
  </si>
  <si>
    <t>A principal diferença entre uma intranet e uma extranet é que a primeira é uma rede de uso restrito, enquanto a segunda é uma rede de uso público.</t>
  </si>
  <si>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</si>
  <si>
    <t>APEX Brasil</t>
  </si>
  <si>
    <t>Intranet é uma rede global de comunicação que usa o conjunto de protocolos TCP/IP para compartilhar dados e prover comunicação e serviços em uma empresa.</t>
  </si>
  <si>
    <t>A Intranet não é uma rede global, mas sim uma rede privada usada dentro de uma organização. Embora
utilize o conjunto de protocolos TCP/IP, seu acesso é restrito e controlado, diferentemente da Internet,
que é pública;
Gabarito: Errado</t>
  </si>
  <si>
    <t>07/08/2026 01:27</t>
  </si>
  <si>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</si>
  <si>
    <t>pode ou não estar conectada à internet.</t>
  </si>
  <si>
    <t>possui conexões que são ou cabeadas ou por WiFi, mas nunca os dois tipos simultaneamente.</t>
  </si>
  <si>
    <t>distribui sempre cópias de todos os arquivos digitais entre todas as estações de trabalho.</t>
  </si>
  <si>
    <t>substitui a rede de fornecimento de energia elétrica na empresa.</t>
  </si>
  <si>
    <t>funciona, apenas, se todas as estações de trabalho tiverem o mesmo sistema operacional.</t>
  </si>
  <si>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</si>
  <si>
    <t>07/08/2026 01:39</t>
  </si>
  <si>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</si>
  <si>
    <t>HTTP.</t>
  </si>
  <si>
    <t>PGP.</t>
  </si>
  <si>
    <t>VPN.</t>
  </si>
  <si>
    <t>WEK.</t>
  </si>
  <si>
    <t>WPA2.</t>
  </si>
  <si>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</si>
  <si>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</si>
  <si>
    <t>Ethernet</t>
  </si>
  <si>
    <t>WAN</t>
  </si>
  <si>
    <t>VLAN</t>
  </si>
  <si>
    <t>WLAN</t>
  </si>
  <si>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</si>
  <si>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</si>
  <si>
    <t>Captcha</t>
  </si>
  <si>
    <t>DNS</t>
  </si>
  <si>
    <t>Firewall</t>
  </si>
  <si>
    <t>LAN</t>
  </si>
  <si>
    <t>VPN</t>
  </si>
  <si>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</si>
  <si>
    <t>Para que um usuário acesse a intranet, implantada corretamente, de uma universidade, a partir de seu computador pessoal em sua residência, o setor de TI da universidade deve possibilitar o acesso via:</t>
  </si>
  <si>
    <t>DHCP</t>
  </si>
  <si>
    <t>FTP</t>
  </si>
  <si>
    <t>HTTP</t>
  </si>
  <si>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</si>
  <si>
    <t>07/08/2026 01:40</t>
  </si>
  <si>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</si>
  <si>
    <t>somente máquinas que estejam fisicamente localizadas dentro da mesma rede local da empresa.</t>
  </si>
  <si>
    <t>somente máquinas específicas que estejam fisicamente localizadas dentro da mesma rede local da empresa.</t>
  </si>
  <si>
    <t>somente máquinas que estejam dentro da mesma rede local ou dentro de uma rede diretamente conectada à rede local da matriz da empresa.</t>
  </si>
  <si>
    <t>qualquer máquina localizada dentro do data center da empresa.</t>
  </si>
  <si>
    <t>qualquer máquina com acesso à Internet, fornecendo credenciais que permitam sua autenticação e acesso à Intranet por uma conexão segura.</t>
  </si>
  <si>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</si>
  <si>
    <t>07/08/2026 01:41</t>
  </si>
  <si>
    <t>Quando ocorre uma falha de comunicação por queda de conexão entre uma Intranet e a Internet, a Intranet:</t>
  </si>
  <si>
    <t>continua a funcionar, provendo o acesso à Internet por meio de seus servidores internos.</t>
  </si>
  <si>
    <t>interrompe toda a comunicação entre seus usuários, desconectando-os da rede.</t>
  </si>
  <si>
    <t>mantém todos os serviços de comunicação interna da rede, inclusive o funcionamento do browser de navegação para esses serviços.</t>
  </si>
  <si>
    <t>realoca todos os seus usuários para uma rede de topologia híbrida, restabelecendo automaticamente a comunicação com a Internet.</t>
  </si>
  <si>
    <t>repassa a cada estação de trabalho o algoritmo de acesso à Internet, mantendo o acesso à Web em funcionamento, de forma transparente ao usuário.</t>
  </si>
  <si>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</si>
  <si>
    <t>Atualmente, a Intranet é utilizada nas empresas, escritórios, escolas, etc. Uma das características da Intranet, é o fato de ser uma rede:</t>
  </si>
  <si>
    <t>de compartilhamento de informações entre os departamentos de uma empresa, que utiliza obrigatoriamente o protocolo VOIP.</t>
  </si>
  <si>
    <t>particular, utilizada no compartilhamento de informações entre os departamentos de uma empresa.</t>
  </si>
  <si>
    <t>particular, que tem como principal diferença para a Internet, o protocolo utilizado para comunicação.</t>
  </si>
  <si>
    <t>pública, desenvolvida especificamente para compartilhamento de informações de empresas dessa natureza.</t>
  </si>
  <si>
    <t>pública, com objetivo de compartilhar informações entre empresas, em nível mundial.</t>
  </si>
  <si>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</si>
  <si>
    <t>Uma intranet é uma rede de computadores privada que se baseia na suíte de protocolos da Internet. Desse modo, todos os conceitos da Internet aplicamse também à intranet, como por exemplo, o paradigma de:</t>
  </si>
  <si>
    <t>cliente-servidor.</t>
  </si>
  <si>
    <t>modelador eletrônico.</t>
  </si>
  <si>
    <t>editor de textos.</t>
  </si>
  <si>
    <t>provedor de conexão.</t>
  </si>
  <si>
    <t>desenvolvedor de sistemas.</t>
  </si>
  <si>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</si>
  <si>
    <t>Uma rede dentro de uma organização que usa tecnologias de Internet como o protocolo HTTP ou FTP constitui um(a):</t>
  </si>
  <si>
    <t>laplink.</t>
  </si>
  <si>
    <t>hiperlink.</t>
  </si>
  <si>
    <t>interlan.</t>
  </si>
  <si>
    <t>intranet.</t>
  </si>
  <si>
    <t>wannet</t>
  </si>
  <si>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</si>
  <si>
    <t>Assinale a opção que indica a rede de informação utilizada por empresas para permitir que seus funcionários se comuniquem e tenham acesso a páginas internas restritas, assim como a serviços internos.</t>
  </si>
  <si>
    <t>wi-fi</t>
  </si>
  <si>
    <t>intranet</t>
  </si>
  <si>
    <t>Internet</t>
  </si>
  <si>
    <t>extranet</t>
  </si>
  <si>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</si>
  <si>
    <t>MRE</t>
  </si>
  <si>
    <t>Uma rede privada virtual (VPN) caracteriza-se por permitir ao usuário</t>
  </si>
  <si>
    <t>restringir o tráfego da Internet para uma rede privada, de modo que ele possa ou não acessar determinados sites na Internet.</t>
  </si>
  <si>
    <t>ocultar seu endereço IP bem como enviar e receber informações online que só podem ser vistas por ele e seu provedor VPN.</t>
  </si>
  <si>
    <t>criptografar os dados trafegados entre o seu dispositivo e seu provedor de Internet, desde que esse dispositivo não seja um smartphone, que é incompatível com VPN.</t>
  </si>
  <si>
    <t>monitorar o tráfego de entrada e saída da rede, autorizando ou bloqueando tráfegos específicos.</t>
  </si>
  <si>
    <t>utilizar a VPN como um software antivírus abrangente, pois os arquivos são criptografados durante a transmissão dos dados.</t>
  </si>
  <si>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</si>
  <si>
    <t>Metrô</t>
  </si>
  <si>
    <t>A Intranet é uma rede de computadores que disponibiliza um conjunto de serviços análogo à Internet. Diferente da Internet, uma Intranet:</t>
  </si>
  <si>
    <t>não usa o conjunto de protocolos TCP/IP, mas os protocolos OSI.</t>
  </si>
  <si>
    <t>é uma rede interna e exclusiva de uma organização.</t>
  </si>
  <si>
    <t>não pode ser conectada a outras redes, ou seja, fica restrita ao ambiente interno da empresa.</t>
  </si>
  <si>
    <t>não conecta equipamentos usando tecnologias Wi-Fi, pois não suporta protocolos wireless.</t>
  </si>
  <si>
    <t>acessa páginas de conteúdo disponíveis em servidor central usando o protocolo HTML.</t>
  </si>
  <si>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</si>
  <si>
    <t>CREMESP</t>
  </si>
  <si>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</si>
  <si>
    <t>o protocolo HTTPS pode ser utilizado para se ter acesso às páginas dos cursos virtuais.</t>
  </si>
  <si>
    <t>os cursos virtuais são abertos aos funcionários e também ficam sempre abertos aos prestadores de serviço e clientes da empresa.</t>
  </si>
  <si>
    <t>para acessar a Intranet é necessário um pen-drive com uma chave de segurança.</t>
  </si>
  <si>
    <t>o funcionário terá acesso aos cursos a partir de sua casa, desde que instale a Intranet em seu computador.</t>
  </si>
  <si>
    <t>a Intranet usa a rede local da empresa, mas não permite a troca de informações entre funcionários.</t>
  </si>
  <si>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</si>
  <si>
    <t>A Eletrosul utiliza intranet e internet e seus colaboradores sabem corretamente que:</t>
  </si>
  <si>
    <t>intranet é uma rede privada e a internet é uma rede pública, por isso utilizam conteúdos, tecnologias e protocolos totalmente distintos.</t>
  </si>
  <si>
    <t>a intranet é usada apenas para armazenar conteúdo interno relacionado à empresa, por isso seu administrador configura a segurança para o seu conteúdo com mais restrições do que as configurações usadas para conteúdo oriundo da internet.</t>
  </si>
  <si>
    <t>o acesso à intranet é feito apenas por computadores instalados dentro da empresa. Não é possível acesso à intranet por dispositivos móveis dentro da empresa ou de computadores pessoais fora dela.</t>
  </si>
  <si>
    <t>dependendo de como o administrador configurar a rede, o nome de domínio para acessar a sua intranet ou suas páginas pode não conter o nome oficial da empresa.</t>
  </si>
  <si>
    <t>o acesso à intranet pode ser feito a partir da internet, mas nenhum conteúdo pode ficar disponível na página de acesso da internet, pois isso comprometeria a segurança das informações internas da empresa.</t>
  </si>
  <si>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</si>
  <si>
    <t>07/08/2026 01:42</t>
  </si>
  <si>
    <t>COPERGÁS</t>
  </si>
  <si>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</si>
  <si>
    <t>Um usuário interage com um sistema através de um navegador web. A rede interna de uma organização, denominada intranet, é implementada utilizando-se recursos deste navegador.</t>
  </si>
  <si>
    <t>Não há integração entre a internet e a intranet para impedir que um usuário, ao acessar a intranet fora da empresa, coloque as informações desta empresa em risco.</t>
  </si>
  <si>
    <t>Uma intranet de uma grande empresa requer conectividade com backbones, que são cabos que ligam os computadores da empresa à internet através de sistema wi-fi.</t>
  </si>
  <si>
    <t>Uma intranet é uma rede organizacional na qual as aplicações e interfaces com o usuário baseiamse principalmente em serviços web e seu uso é restrito a usuários autorizados da empresa.</t>
  </si>
  <si>
    <t>Uma empresa como a COPERGÁS pode usar sua intranet, sem conexão com a internet, para realizar operações comerciais com fornecedores externos através do acesso por navegador web, de forma totalmente segura.</t>
  </si>
  <si>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</si>
  <si>
    <t>07/08/2026 01:43</t>
  </si>
  <si>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</si>
  <si>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</si>
  <si>
    <t>07/08/2026 08:42</t>
  </si>
  <si>
    <t>PG</t>
  </si>
  <si>
    <t>Uma rede formada por dispositivos bluetooth é exemplo de PAN (Personal Area Network).</t>
  </si>
  <si>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</si>
  <si>
    <t>07/08/2026 08:45</t>
  </si>
  <si>
    <t>Rede metropolitana (MAN) é aquela que abrange uma grande área geográfica – com frequência um país ou continente – e contém um conjunto de máquinas cuja finalidade é executar os programas (ou seja, as aplicações) do usuário.</t>
  </si>
  <si>
    <t>A rede metropolitana abrange a área de uma metrópole, logo não é da proporção de um país ou
continente – essa seria uma WAN (Wide Area Network).
Gabarito: Errado</t>
  </si>
  <si>
    <t>07/08/2026 08:46</t>
  </si>
  <si>
    <t>Uma LAN (local área network) fornece conectividade em tempo integral para os serviços de conexão da Internet.</t>
  </si>
  <si>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</si>
  <si>
    <t>07/08/2026 08:47</t>
  </si>
  <si>
    <t>Apesar de a Internet ser uma rede mundial de acesso amplo e gratuito, os usuários domésticos a utilizam por meio de algum provedor de acesso à Internet, isto é, uma empresa privada que cobra pelo acesso ao serviço.</t>
  </si>
  <si>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</si>
  <si>
    <t>MPC</t>
  </si>
  <si>
    <t>Considere que quatro empresas distintas, localizadas em países e continentes diferentes, tenham de acessar e compartilhar dados entre si. Essa demanda pode ser atendida mediante a elaboração de projeto em que se conste a implementação de uma rede:</t>
  </si>
  <si>
    <t>VoIP (voice over IP).</t>
  </si>
  <si>
    <t>PGP (Pretty Good Privacy).</t>
  </si>
  <si>
    <t>LAN (local area network).</t>
  </si>
  <si>
    <t>SSL (secure sockets layer).</t>
  </si>
  <si>
    <t>WAN (wide area network).</t>
  </si>
  <si>
    <t>Se as empresas estão localizadas em continentes diferentes, trata-se uma Rede WAN.
Gabarito: Letra E</t>
  </si>
  <si>
    <t>07/08/2026 08:48</t>
  </si>
  <si>
    <t>As redes de computadores podem ser classificadas, pela sua abrangência, em LAN (Local Area Network), MAN (Metropolitan Area Network), e WAN (Wide Area Network).</t>
  </si>
  <si>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</si>
  <si>
    <t>PAN (Personal Area Network) são redes de computadores destinadas a ambientes com acesso restrito, seja por limitações físicas ou por definições de segurança.</t>
  </si>
  <si>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</si>
  <si>
    <t>07/08/2026 08:49</t>
  </si>
  <si>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</si>
  <si>
    <t>Se a empresa possui unidades físicas localizadas em diferentes capitais do Brasil, trata-se de uma Wide
Area Network (WAN).
Gabarito: Correto</t>
  </si>
  <si>
    <t>CEFET</t>
  </si>
  <si>
    <t>Os tipos de rede digital podem ser classificados em função dos seus alcances geográficos. A rede com alcance de até 500 metros, utilizada em escritórios ou andares de um edifício, é denominada rede local e é conhecida pela sigla:</t>
  </si>
  <si>
    <t>RAN</t>
  </si>
  <si>
    <t>CAN</t>
  </si>
  <si>
    <t>MAN</t>
  </si>
  <si>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</si>
  <si>
    <t>07/08/2026 08:50</t>
  </si>
  <si>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</si>
  <si>
    <t>dial up</t>
  </si>
  <si>
    <t>ponte</t>
  </si>
  <si>
    <t>satélite</t>
  </si>
  <si>
    <t>cabo coaxial</t>
  </si>
  <si>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</si>
  <si>
    <t>Para encontrar o servidor de arquivos na rede, João perguntou ao seu suporte de rede qual era o endereço IP do servidor. Qual das opções abaixo representa um possível endereço IP para o servidor de arquivos?</t>
  </si>
  <si>
    <t>GG568934FH2</t>
  </si>
  <si>
    <t>10.0.1.7</t>
  </si>
  <si>
    <t>axe@pax.com.br</t>
  </si>
  <si>
    <t>www.pax.com.br</t>
  </si>
  <si>
    <t>02-34-98-89-78-00</t>
  </si>
  <si>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</si>
  <si>
    <t>Para que um computador possa se conectar a uma LAN (Local Area Network) é necessário que ele possua um(a):</t>
  </si>
  <si>
    <t>codificador.</t>
  </si>
  <si>
    <t>webcam.</t>
  </si>
  <si>
    <t>impressora.</t>
  </si>
  <si>
    <t>placa de rede.</t>
  </si>
  <si>
    <t>placa de som.</t>
  </si>
  <si>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</si>
  <si>
    <t>No núcleo da Internet, o tráfego de informações entre os computadores, além de intenso, ocorre em grande velocidade, exigindo equipamentos de forte tecnologia. Esses equipamentos, em conjunto com outras tecnologias, constituem os:</t>
  </si>
  <si>
    <t>protocols</t>
  </si>
  <si>
    <t>backbones</t>
  </si>
  <si>
    <t>web softwares</t>
  </si>
  <si>
    <t>security softwares</t>
  </si>
  <si>
    <t>control cables</t>
  </si>
  <si>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</si>
  <si>
    <t>07/08/2026 08:51</t>
  </si>
  <si>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</si>
  <si>
    <t>Wi-Fi</t>
  </si>
  <si>
    <t>FTTH</t>
  </si>
  <si>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</si>
  <si>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</si>
  <si>
    <t>HTTP e SMTP</t>
  </si>
  <si>
    <t>SMTP e HTTP</t>
  </si>
  <si>
    <t>POP3 e SMTP</t>
  </si>
  <si>
    <t>SMTP e POP3</t>
  </si>
  <si>
    <t>HTTP e POP3</t>
  </si>
  <si>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</si>
  <si>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</si>
  <si>
    <t>TLS</t>
  </si>
  <si>
    <t>SMTP</t>
  </si>
  <si>
    <t>IMAP</t>
  </si>
  <si>
    <t>POP3</t>
  </si>
  <si>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</si>
  <si>
    <t>07/08/2026 08:52</t>
  </si>
  <si>
    <t>CEF</t>
  </si>
  <si>
    <t>O aplicativo de correio eletrônico pode ser configurado para enviar mensagens e acessar as caixas de mensagens que estão no servidor de correio. Um dos protocolos de comunicação mais utilizados para acessar as mensagens da caixa de entrada é o:</t>
  </si>
  <si>
    <t>SMTP.</t>
  </si>
  <si>
    <t>IMAP.</t>
  </si>
  <si>
    <t>SMB.</t>
  </si>
  <si>
    <t>SSH.</t>
  </si>
  <si>
    <t>RDP.</t>
  </si>
  <si>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</si>
  <si>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</si>
  <si>
    <t>ftp.</t>
  </si>
  <si>
    <t>imap.</t>
  </si>
  <si>
    <t>pop3.</t>
  </si>
  <si>
    <t>ssh.</t>
  </si>
  <si>
    <t>elnet.</t>
  </si>
  <si>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</si>
  <si>
    <t>SEGEP</t>
  </si>
  <si>
    <t>Há uma correta associação entre o problema e a sua solução usando o tipo correto de rede de computadores em:</t>
  </si>
  <si>
    <t>Uma empresa possui dois escritórios em uma mesma cidade e deseja que os computadores permaneçam interligados. Para isso deve-se utilizar uma LAN − Local Area Network que conecta diversas máquinas dentro de dezenas de quilômetros.</t>
  </si>
  <si>
    <t>Uma empresa possui um enorme volume de dados e precisa interligar o servidor principal aos outros computadores. Para permitir esta conexão deve-se utilizar uma SAN − Servidor Area Network que conecta diversas máquinas a um servidor central.</t>
  </si>
  <si>
    <t>Há diversos dispositivos em uma residência que precisam se comunicar dentro de uma distância bastante limitada. Para isso deve ser utilizada uma rede PAN − Private Area Network, que utiliza tecnologias como Wi-Fi e bluetooth.</t>
  </si>
  <si>
    <t>Deseja-se conectar redes de escritórios de uma mesma empresa ou de vários campi de universidades. A melhor solução é utilizar uma WLAN − Wireless Local Area Network, a versão wireless (sem fio) de uma LAN que alcança centenas de quilômetros.</t>
  </si>
  <si>
    <t>Uma empresa presta serviços online 24 horas para países localizados em diferentes continentes.Deve-se utilizar uma WAN − Wide Area Network, que vai além da MAN − Metropolitan Area Network, conseguindo alcançar uma área maior, como um país ou mesmo um continente.</t>
  </si>
  <si>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</si>
  <si>
    <t>07/08/2026 08:53</t>
  </si>
  <si>
    <t>Acerca da Internet das Coisas, assinale a alternativa correta.</t>
  </si>
  <si>
    <t>Internet das Coisas é uma forma mais econômica de acesso à internet, a qual permite que dispositivos como geladeiras ofereçam internet a celulares e computadores de usuários, dispensando a necessidade de aquisição de roteadores ADSL à parte.</t>
  </si>
  <si>
    <t>Como exemplo de Internet das Coisas, é correto citar um dispositivo que mede a temperatura ambiente interna de um escritório e envia essa informação pela internet.</t>
  </si>
  <si>
    <t>Um exemplo de Internet das Coisas é o bitcoin, que é uma moeda virtual e iniciou a era da Internet das Moedas, com bancos virtuais sem agências.</t>
  </si>
  <si>
    <t>A Internet das Coisas opera separadamente da Internet das Pessoas e, por isso, não é possível enviar os dados coletados por dispositivos conectados à Internet das Coisas para a nuvem.</t>
  </si>
  <si>
    <t>A Internet das Coisas tem grande aplicação em ambientes domésticos e escritórios, mas pouca em ambientes industriais.</t>
  </si>
  <si>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</si>
  <si>
    <t>Considere uma rede de computadores instalada e em funcionamento que é caracterizada pelo seu alcance local, por se tratar de uma rede interna de curto alcance. De acordo com sua extensão geográfica, essa rede é classificada como:</t>
  </si>
  <si>
    <t>Metropolitan Area Network − MAN.</t>
  </si>
  <si>
    <t>Local Area Network − LAN.</t>
  </si>
  <si>
    <t>Wide Area Network − WAN.</t>
  </si>
  <si>
    <t>Storage Area Network − SAN.</t>
  </si>
  <si>
    <t>Popular Area Network − PAN.</t>
  </si>
  <si>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</si>
  <si>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</si>
  <si>
    <t>ADSL</t>
  </si>
  <si>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</si>
  <si>
    <t>07/08/2026 08:54</t>
  </si>
  <si>
    <t>o teclado.</t>
  </si>
  <si>
    <t>INFRAERO</t>
  </si>
  <si>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</si>
  <si>
    <t>III, apenas.</t>
  </si>
  <si>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</si>
  <si>
    <t>07/08/2026 08:55</t>
  </si>
  <si>
    <t>A configuração de rede mais adequada para conectar computadores de: - um pavimento - um estado - uma nação é, respectivamente:</t>
  </si>
  <si>
    <t>LAN, WAN, WAN.</t>
  </si>
  <si>
    <t>LAN, LAN, WAN.</t>
  </si>
  <si>
    <t>WAN, WAN, LAN.</t>
  </si>
  <si>
    <t>WAN, LAN, LAN.</t>
  </si>
  <si>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</si>
  <si>
    <t>Redes de Computadores, de curta distância (poucos metros), que têm como principal tecnologia o Bluetooth e permitem a conexão sem fio de fones de ouvido a telefones celulares, assim como teclados e mouses sem fio a computadores dotados desta tecnologia. Trata-se de:</t>
  </si>
  <si>
    <t>LAN (Local Área Network).</t>
  </si>
  <si>
    <t>CAN (Campus Área Network).</t>
  </si>
  <si>
    <t>PAN (Personal Área Network).</t>
  </si>
  <si>
    <t>MAN (Metropolitan Área Network).</t>
  </si>
  <si>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</si>
  <si>
    <t>07/08/2026 08:56</t>
  </si>
  <si>
    <t>SPPREV</t>
  </si>
  <si>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</si>
  <si>
    <t>DNS.</t>
  </si>
  <si>
    <t>DHCP.</t>
  </si>
  <si>
    <t>UDP.</t>
  </si>
  <si>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</si>
  <si>
    <t>07/08/2026 08:57</t>
  </si>
  <si>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</si>
  <si>
    <t>IMAPS.</t>
  </si>
  <si>
    <t>HTTPS.</t>
  </si>
  <si>
    <t>WWW.</t>
  </si>
  <si>
    <t>IGMPS.</t>
  </si>
  <si>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</si>
  <si>
    <t>TJDFT</t>
  </si>
  <si>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</si>
  <si>
    <t>redes;</t>
  </si>
  <si>
    <t>enlaces;</t>
  </si>
  <si>
    <t>física;</t>
  </si>
  <si>
    <t>apresentação;</t>
  </si>
  <si>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</si>
  <si>
    <t>07/08/2026 08:58</t>
  </si>
  <si>
    <t>A identificação de um dispositivo na Internet pode ser feita por um endereço IP. Assinale a opção que indica o endereço IP válido:</t>
  </si>
  <si>
    <t>@gov.br</t>
  </si>
  <si>
    <t>http://</t>
  </si>
  <si>
    <t>#192/158/1/38:80</t>
  </si>
  <si>
    <t>x@y.com</t>
  </si>
  <si>
    <t>192.158.1.38</t>
  </si>
  <si>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</si>
  <si>
    <t>SSP</t>
  </si>
  <si>
    <t>A Wikipedia, um famoso site da Internet, fornece o endereço para acessar e editar o conteúdo dos sites. O uso do prefixo “https:” significa que a comunicação com o site é feita de forma:</t>
  </si>
  <si>
    <t>anônima;</t>
  </si>
  <si>
    <t>segura;</t>
  </si>
  <si>
    <t>compactada;</t>
  </si>
  <si>
    <t>prioritária;</t>
  </si>
  <si>
    <t>somente leitura.</t>
  </si>
  <si>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</si>
  <si>
    <t>Prefeitura de Niterói</t>
  </si>
  <si>
    <t>No contexto das redes de computadores, o termo DNS (Domain Name System) refere-se a um artefato que permite:</t>
  </si>
  <si>
    <t>indicar com precisão a localização de um computador conectado à rede;</t>
  </si>
  <si>
    <t>rastrear a origem de e-mails;</t>
  </si>
  <si>
    <t>traduzir nomes de domínio em endereços IP;</t>
  </si>
  <si>
    <t>o uso de roteadores particulares em redes públicas;</t>
  </si>
  <si>
    <t>garantir a endereços iniciados com “http” um modo de operação mais seguro.</t>
  </si>
  <si>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</si>
  <si>
    <t>AL-BA</t>
  </si>
  <si>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</si>
  <si>
    <t>HTTP e SNMP.</t>
  </si>
  <si>
    <t>SNMP e POP3.</t>
  </si>
  <si>
    <t>POP3 e SMTP.</t>
  </si>
  <si>
    <t>SMTP e IMAP.</t>
  </si>
  <si>
    <t>IMAP e HTTP.</t>
  </si>
  <si>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</si>
  <si>
    <t>07/08/2026 08:59</t>
  </si>
  <si>
    <t>Na URL https://www.meusite.com.br/descontos%20especiais.html, o %20 representa:</t>
  </si>
  <si>
    <t>um espaço em branco.</t>
  </si>
  <si>
    <t>um traço.</t>
  </si>
  <si>
    <t>um site não seguro.</t>
  </si>
  <si>
    <t>um site marcado como Favorito.</t>
  </si>
  <si>
    <t>um sinal de adição.</t>
  </si>
  <si>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</si>
  <si>
    <t>07/08/2026 09:00</t>
  </si>
  <si>
    <t>Prefeitura de Jaguariúna</t>
  </si>
  <si>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</si>
  <si>
    <t>XML.</t>
  </si>
  <si>
    <t>URL.</t>
  </si>
  <si>
    <t>OSI.</t>
  </si>
  <si>
    <t>NFS.</t>
  </si>
  <si>
    <t>FTP.</t>
  </si>
  <si>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</si>
  <si>
    <t>Assinale a alternativa correta relacionada a URL (Uniform Resource Locator).</t>
  </si>
  <si>
    <t>O Esquema refere-se a um protocolo de rede, e corresponde ao primeiro grupo de caracteres de uma URL, que ficam antes do “:”.</t>
  </si>
  <si>
    <t>A Query String é uma parte obrigatória da URL, e que corresponde a um conjunto de perguntas e respostas que permitem encontrar os assuntos pesquisados por um usuário na Internet.</t>
  </si>
  <si>
    <t>O Caminho especifica o local no qual se encontra o protocolo que se vai executar.</t>
  </si>
  <si>
    <t>O Fragmento é uma parte obrigatória da URL, que especifica o caminho para um recurso.</t>
  </si>
  <si>
    <t>O Domínio de uma URL é o protocolo que se está considerando em um dado momento, como FTP e HTTP.</t>
  </si>
  <si>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</si>
  <si>
    <t>Uma forma bastante utilizada de comunicação é o VoIP (Voz sobre IP), que apresenta como característica:</t>
  </si>
  <si>
    <t>transformar a voz, que é um sinal analógico, em um sinal digital, e transmitir ou trafegar esse sinal digital pela Internet.</t>
  </si>
  <si>
    <t>não apresentar qualquer perda de pacotes originados da transformação da voz em dados digitais, ao trafegar pela Internet.</t>
  </si>
  <si>
    <t>ter um custo de utilização muito superior ao custo da telefonia tradicional por centrais telefônicas tradicionais comutadas.</t>
  </si>
  <si>
    <t>a qualidade de voz, que não é afetada por questões de perdas de pacotes de voz e pelo efeito denominado jitter.</t>
  </si>
  <si>
    <t>utilizar a rede convencional de telefonia, buscando circuitos menos congestionados.</t>
  </si>
  <si>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</si>
  <si>
    <t>07/08/2026 09:01</t>
  </si>
  <si>
    <t>A tecnologia VoIP (Voz sobre IP) vem sendo amplamente utilizada, e tem como sua principal finalidade:</t>
  </si>
  <si>
    <t>trafegar, por meio da Internet, sinais de voz convertidos em sinais digitais.</t>
  </si>
  <si>
    <t>servir como meio alternativo para aplicações de jogos eletrônicos.</t>
  </si>
  <si>
    <t>trafegar dados referentes a cirurgias feitas remotamente.</t>
  </si>
  <si>
    <t>servir como meio alternativo para o streaming de vídeos de filmes.</t>
  </si>
  <si>
    <t>trafegar, exclusivamente, dados referentes a operações de instituições financeiras.</t>
  </si>
  <si>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</si>
  <si>
    <t>TRF3</t>
  </si>
  <si>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</si>
  <si>
    <t>5cecd1fb-2e90-4508-923e-f9e43d92cf1d.png</t>
  </si>
  <si>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</si>
  <si>
    <t>07/08/2026 09:12</t>
  </si>
  <si>
    <t>MANAUSPREV</t>
  </si>
  <si>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</si>
  <si>
    <t>II e IV.</t>
  </si>
  <si>
    <t>I, III e IV.</t>
  </si>
  <si>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</si>
  <si>
    <t>07/08/2026 09:14</t>
  </si>
  <si>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</si>
  <si>
    <t>rede social - internet - rede social - rede virtual</t>
  </si>
  <si>
    <t>intranet - extranet - extranet - rede virtual</t>
  </si>
  <si>
    <t>rede virtual - rede global - rede virtual - intranet</t>
  </si>
  <si>
    <t>rede virtual - intranet - intranet - extranet</t>
  </si>
  <si>
    <t>intranet - internet - intranet - rede local</t>
  </si>
  <si>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</si>
  <si>
    <t>As redes aplicadas aos negócios são utilizadas pelas empresas com finalidades comerciais e corporativas. Sobre estas redes pode-se afirmar:</t>
  </si>
  <si>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</si>
  <si>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</si>
  <si>
    <t>Uma extranet pode conectar funcionários de uma empresa que trabalham em escritórios diferentes ou pode facilitar a logística de pedidos justamente por interligar diferentes departamentos de uma mesma empresa em uma mesma rede, mas sempre numa configuração de rede local.</t>
  </si>
  <si>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</si>
  <si>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</si>
  <si>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</si>
  <si>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</si>
  <si>
    <t>redes sociais.</t>
  </si>
  <si>
    <t>intranets.</t>
  </si>
  <si>
    <t>redes wireless.</t>
  </si>
  <si>
    <t>MANs.</t>
  </si>
  <si>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</si>
  <si>
    <t>07/08/2026 09:15</t>
  </si>
  <si>
    <t>Em relação à Internet e à Intranet, é INCORRETO afirmar:</t>
  </si>
  <si>
    <t>Ambas empregam tecnologia padrão de rede.</t>
  </si>
  <si>
    <t>Há completa similaridade de conteúdo em ambos os ambientes.</t>
  </si>
  <si>
    <t>A Intranet tem como objetivo principal agilizar a implantação de processos, promover a integração dos funcionários e favorecer o compartilhamento de recursos.</t>
  </si>
  <si>
    <t>O acesso à Internet é aberto, enquanto na Intranet é restrito ao seu público de interesse.</t>
  </si>
  <si>
    <t>Internet refere-se, em geral, ao conteúdo público da empresa, ao passo que a Intranet pode englobar compartilhamento de informações de usuários internos à empresa.</t>
  </si>
  <si>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</si>
  <si>
    <t>07/08/2026 09:16</t>
  </si>
  <si>
    <t>PGM</t>
  </si>
  <si>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</si>
  <si>
    <t>Luiza, pois a instalação de programas de compartilhamento de impressoras na internet é fácil.</t>
  </si>
  <si>
    <t>Julio, pois os recursos computacionais da intranet são de acesso restrito.</t>
  </si>
  <si>
    <t>João, pois o acesso ao compartilhamento inverso é permitido.</t>
  </si>
  <si>
    <t>Marta, pois o compartilhamento de impressoras na internet é possível.</t>
  </si>
  <si>
    <t>Luiz, pois o firewall impede o acesso às impressoras da intranet via internet.</t>
  </si>
  <si>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</si>
  <si>
    <t>07/08/2026 09:18</t>
  </si>
  <si>
    <t>A empresa TekTudo quer compartilhar seus recursos computacionais entre seus funcionários de forma segura. Para que os computadores e os recursos da rede, como impressoras, sejam acessíveis apenas dentro da TekTudo, a equipe de suporte deve configurar a/um:</t>
  </si>
  <si>
    <t>Internet.</t>
  </si>
  <si>
    <t>Intranet.</t>
  </si>
  <si>
    <t>Extranet.</t>
  </si>
  <si>
    <t>Firewall.</t>
  </si>
  <si>
    <t>Antivírus.</t>
  </si>
  <si>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</si>
  <si>
    <t>CGU</t>
  </si>
  <si>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</si>
  <si>
    <t>Firewall;</t>
  </si>
  <si>
    <t>FTP;</t>
  </si>
  <si>
    <t>HTTP;</t>
  </si>
  <si>
    <t>TCP/IP;</t>
  </si>
  <si>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</si>
  <si>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</si>
  <si>
    <t>I;</t>
  </si>
  <si>
    <t>II;</t>
  </si>
  <si>
    <t>III;</t>
  </si>
  <si>
    <t>I e II;</t>
  </si>
  <si>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</si>
  <si>
    <t>07/08/2026 09:19</t>
  </si>
  <si>
    <t>Prefeitura de Salvador</t>
  </si>
  <si>
    <t>Uma intranet é um sítio Web do tipo:</t>
  </si>
  <si>
    <t>público: qualquer pessoa com acesso à Internet pode ver o seu conteúdo.</t>
  </si>
  <si>
    <t>compartilhado: os empregados e os clientes da empresa podem ver o seu conteúdo.</t>
  </si>
  <si>
    <t>interno: somente as pessoas ligadas à empresa podem ver o seu conteúdo.</t>
  </si>
  <si>
    <t>seguro: qualquer pessoa com uma senha especial pode ver o seu conteúdo.</t>
  </si>
  <si>
    <t>restrito: somente os diretores da empresa podem ver o seu conteúdo.</t>
  </si>
  <si>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</si>
  <si>
    <t>Analise a figura a seguir.
Assinale a alternativa que indica o nome que recebe, tipicamente, a rede B (uma rede que usa protocolos da internet e cuja finalidade principal é compartilhar informações da empresa entre os empregados).</t>
  </si>
  <si>
    <t>Domínio.</t>
  </si>
  <si>
    <t>Ethernet.</t>
  </si>
  <si>
    <t>BITNET.</t>
  </si>
  <si>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</si>
  <si>
    <t>Dentre os recursos atualmente disponíveis no âmbito da tecnologia da informação, a Extranet constitui um termo associado às facilidades de comunicação na busca do aumento da produtividade. Nesse sentido, a Extranet é definida como:</t>
  </si>
  <si>
    <t>uma parte da Intranet que fica disponível à troca de informações com os funcionários de uma organização, mas inibe todo tipo de acesso ao ambiente externo por meio do firewall.</t>
  </si>
  <si>
    <t>uma sub-rede sob sistema operacional Windows XP ou Linux que implementa recursos de VPN na sua segurança, mas libera acesso por meio do firewall.</t>
  </si>
  <si>
    <t>uma parte da Intranet que fica disponível na Internet para interação com clientes e fornecedores de uma organização, mas com acesso autorizado, controlado e restrito.</t>
  </si>
  <si>
    <t>uma sub-rede que disponibiliza uma maior quantidade de microcomputadores com acesso à Internet por meio da utilização do mecanismo NAT, mas restringe a intercomunicação com usuários indesejados à organização.</t>
  </si>
  <si>
    <t>uma parte da Intranet que disponibiliza a comunicação com fornecedores e determinados clientes de uma organização, mas inibe todo tipo de acesso ao ambiente interno por meio do firewall.</t>
  </si>
  <si>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</si>
  <si>
    <t>Considere o seguinte URL utilizado na barra de endereços de um navegador de Internet típico: http://www.policiacivil.sp.gov.br/portal Com relação a esse URL, é correto afirmar que:</t>
  </si>
  <si>
    <t>permite acesso exclusivo à Intranet, e apenas aos funcionários da polícia civil do Estado de São Paulo.</t>
  </si>
  <si>
    <t>o tipo de serviço identificado pelo URL é para a transferência de arquivos entre o usuário e o servidor Internet.</t>
  </si>
  <si>
    <t>a forma de acesso ao site identificado pelo URL só pode ser executada por meio de tablets.</t>
  </si>
  <si>
    <t>a transferência de informação entre o navegador e o servidor Internet não é criptografada.</t>
  </si>
  <si>
    <t>é um site cujo domínio é do tipo comercial, ou seja, para a realização de transações e negócios.</t>
  </si>
  <si>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</si>
  <si>
    <t>Uma das diferenças entre a Internet e a Intranet é que na Intranet:</t>
  </si>
  <si>
    <t>é disponibilizada apenas a troca de informações por meio do e-mail corporativo.</t>
  </si>
  <si>
    <t>o acesso é restrito a um certo público que se utiliza de nome de usuário e senha para o acesso.</t>
  </si>
  <si>
    <t>os conteúdos das páginas não podem incluir mídias como vídeo e música, pois se tratam de sites corporativos.</t>
  </si>
  <si>
    <t>o acesso é realizado apenas pelos computadores localizados no mesmo local físico do servidor de Intranet.</t>
  </si>
  <si>
    <t>a transmissão da informação entre o servidor e o navegador é sempre monitorada para prevenir o vazamento de informação.</t>
  </si>
  <si>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</si>
  <si>
    <t>07/08/2026 09:20</t>
  </si>
  <si>
    <t>Assinale a alternativa correta em relação aos conceitos de internet e intranet:</t>
  </si>
  <si>
    <t>Internet e intranet são sinônimos.</t>
  </si>
  <si>
    <t>Um usuário não pode acessar recursos de uma intranet de uma instituição se não estiver fisicamente (presente) na instituição.</t>
  </si>
  <si>
    <t>Intranet é o nome dado à maior rede de computadores do mundo.</t>
  </si>
  <si>
    <t>Intranet é uma rede privada, interna a uma instituição.</t>
  </si>
  <si>
    <t>Internet é uma rede privada, interna, que pode ser acessada por todos.</t>
  </si>
  <si>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</si>
  <si>
    <t>DESENVOLVESP</t>
  </si>
  <si>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</si>
  <si>
    <t>TCP.</t>
  </si>
  <si>
    <t>VLAN.</t>
  </si>
  <si>
    <t>WLAN.</t>
  </si>
  <si>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</si>
  <si>
    <t>07/08/2026 09:21</t>
  </si>
  <si>
    <t>A Intranet é um tipo de rede de computadores:</t>
  </si>
  <si>
    <t>de acesso restrito, que permite o compartilhamento de impressoras, mas não permite que dados sejam compartilhados.</t>
  </si>
  <si>
    <t>pública, mas que utiliza protocolos de segurança mais aprimorados do que os utilizados na Internet.</t>
  </si>
  <si>
    <t>que não utiliza o endereçamento IP.</t>
  </si>
  <si>
    <t>que utiliza o conjunto de protocolos TCP/IP e os vários serviços de rede que estão presentes na Internet, como o HTTP e o FTP.</t>
  </si>
  <si>
    <t>que, devido aos protocolos que utiliza, não pode ser conectada à Internet.</t>
  </si>
  <si>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</si>
  <si>
    <t>07/08/2026 09:22</t>
  </si>
  <si>
    <t>Assinale a alternativa correta, com relação aos conceitos de internet e intranet.</t>
  </si>
  <si>
    <t>Internet é uma rede local de uma instituição.</t>
  </si>
  <si>
    <t>Intranet é uma rede privada, de acesso restrito.</t>
  </si>
  <si>
    <t>Intranet é uma rede externa, localizada através do Google.</t>
  </si>
  <si>
    <t>Internet e intranet são a mesma coisa.</t>
  </si>
  <si>
    <t>Internet e intranet são iguais; a única diferença é que na internet não é possível localizar sites pelo Google.</t>
  </si>
  <si>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</si>
  <si>
    <t>As redes de computadores podem também ser classificadas de acordo com a sua finalidade e organização. Nesse contexto, uma rede de acesso privado de uma empresa com sedes em diferentes cidades e que permite acesso às empresas parceiras é denominada:</t>
  </si>
  <si>
    <t>VoIP.</t>
  </si>
  <si>
    <t>Cloud.</t>
  </si>
  <si>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</si>
  <si>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</si>
  <si>
    <t>a7785ff9-b4d1-46e0-a97c-c6df335ebc9a.png</t>
  </si>
  <si>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</si>
  <si>
    <t>07/08/2026 10:57</t>
  </si>
  <si>
    <t>SANASA</t>
  </si>
  <si>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</si>
  <si>
    <t>1a207de1-4fcf-43d0-98c9-8ff5422deb81.png</t>
  </si>
  <si>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</si>
  <si>
    <t>07/08/2026 11:03</t>
  </si>
  <si>
    <t>AUDITOR FISCAL MANAUS</t>
  </si>
  <si>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</si>
  <si>
    <t>1, 4, 6 e 10.</t>
  </si>
  <si>
    <t>1, 2, 3, 4, 6, 7, 8, 9, 10.</t>
  </si>
  <si>
    <t>1, 2, 3, 4, 5, 6, 7, 8, 9, 10.</t>
  </si>
  <si>
    <t>1, 2, 3, 4, 6, 10.</t>
  </si>
  <si>
    <t>1, 4, 5, 6, 7, 8, 9, 10</t>
  </si>
  <si>
    <t>A função MÉDIA soma os argumentos e divide pelo número de argumentos somados (média aritmética).
Lembrando que: (1) ; = E (ponto-e-vírgula); (2) : = ATÉ (dois-pontos). Sendo assim, a fórmula está nos
que dizendo:
=MÉDIA(A1:A4;A6;A10) =MÉDIA(A1, A2, A3, A4;A6;A10) = MÉDIA(1,2,3,4,6,10)
Gabarito: Letra D</t>
  </si>
  <si>
    <t>07/08/2026 11:04</t>
  </si>
  <si>
    <t>Prefeitura SJRP</t>
  </si>
  <si>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</si>
  <si>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</si>
  <si>
    <t>07/08/2026 11:05</t>
  </si>
  <si>
    <t>Em uma planilha do Excel 2010, as células B8, B9, B10, B11 e B12, estão preenchidas, respectivamente, com os números 21, 8, 16, 3 e 25. Ao utilizar a sintaxe MÍNIMO (B8:B12; 0) na célula B14, o valor que será registrado nessa célula será:</t>
  </si>
  <si>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</si>
  <si>
    <t>07/08/2026 11:06</t>
  </si>
  <si>
    <t>AFAP</t>
  </si>
  <si>
    <t>Ao acionar a tecla de função F7 no Microsoft Excel 2013, em português, um Assistente Administrativo:</t>
  </si>
  <si>
    <t>iniciou uma verificação de ortografia.</t>
  </si>
  <si>
    <t>salvou a pasta de trabalho aberta.</t>
  </si>
  <si>
    <t>abriu uma nova planilha em uma pasta de trabalho.</t>
  </si>
  <si>
    <t>inseriu um rodapé na planilha.</t>
  </si>
  <si>
    <t>apagou as bordas criadas em torno dos dados selecionados na planilha.</t>
  </si>
  <si>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</si>
  <si>
    <t>07/08/2026 11:07</t>
  </si>
  <si>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</si>
  <si>
    <t>d959f42c-a6bd-45f9-95be-d3981b027a40.png</t>
  </si>
  <si>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</si>
  <si>
    <t>07/08/2026 11:11</t>
  </si>
  <si>
    <t>DETRAN SP</t>
  </si>
  <si>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</si>
  <si>
    <t>9b4e1c93-c34b-45c8-9538-d2664c7c6372.png</t>
  </si>
  <si>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</si>
  <si>
    <t>07/08/2026 11:14</t>
  </si>
  <si>
    <t>O Considere a planilha abaixo, criada no Microsoft Excel 2010, em português.
Na célula C6 foi digitada uma fórmula para somar apenas os valores das multas gravíssimas. A fórmula digitada foi:</t>
  </si>
  <si>
    <t>baa33e09-c053-4002-a9d9-65e2cff5e898.png</t>
  </si>
  <si>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</si>
  <si>
    <t>07/08/2026 11:17</t>
  </si>
  <si>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</si>
  <si>
    <t>ad3d0485-72f9-4d3b-96ae-fb6307d3efae.png</t>
  </si>
  <si>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</si>
  <si>
    <t>07/08/2026 11:19</t>
  </si>
  <si>
    <t>TRT 2ª REGIÃO SP</t>
  </si>
  <si>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</si>
  <si>
    <t>4caff02c-c0ee-41df-894d-c1744ef44c18.png</t>
  </si>
  <si>
    <t>07/08/2026 11:22</t>
  </si>
  <si>
    <t>SEGEP MA</t>
  </si>
  <si>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</si>
  <si>
    <t>e50c4282-a7e0-4f1b-9d9a-235ef42e7483.png</t>
  </si>
  <si>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</si>
  <si>
    <t>07/08/2026 11:25</t>
  </si>
  <si>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</si>
  <si>
    <t>35b428a3-690c-49d6-8a53-f0bbb72006e0.png</t>
  </si>
  <si>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</si>
  <si>
    <t>07/08/2026 11:31</t>
  </si>
  <si>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</si>
  <si>
    <t>Ctrl + C      Ctrl + Tab      Ctrl + V</t>
  </si>
  <si>
    <t>Ctrl + X      Alt + Tab       Ctrl + V</t>
  </si>
  <si>
    <t>Ctrl + C        Alt + Tab         Ctrl + V</t>
  </si>
  <si>
    <t>Ctrl + X         Ctrl + Tab         Ctrl + Alt + V</t>
  </si>
  <si>
    <t>Ctrl + C       F5        Ctrl + V</t>
  </si>
  <si>
    <t>Lúcio selecionou um valor usando a tecla de atalho CTRL + C (Copiar) e rapidamente usou outra tecla de
atalho ALT+TAB para ALTernar entre as janelas abertas. Dito isso, finalizou com a tecla de atalho CTRL+V
para colar o valor.
Gabarito: Letra C</t>
  </si>
  <si>
    <t>07/08/2026 11:34</t>
  </si>
  <si>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</si>
  <si>
    <t>Alt + Insert.</t>
  </si>
  <si>
    <t>Alt + Enter.</t>
  </si>
  <si>
    <t>Ctrl + Insert.</t>
  </si>
  <si>
    <t>Ctrl + Enter.</t>
  </si>
  <si>
    <t>Shift + Enter.</t>
  </si>
  <si>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</si>
  <si>
    <t>07/08/2026 11:35</t>
  </si>
  <si>
    <t>Considere o plano de investimento da SABESP, em milhões, abaixo, criado no Microsoft Excel 2013 em português.
A fórmula contida na célula G5, que gerou o valor 13879 é:</t>
  </si>
  <si>
    <t>793afb73-af02-4c28-8cc0-90b610831c39.png</t>
  </si>
  <si>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</si>
  <si>
    <t>08/08/2026 15:00</t>
  </si>
  <si>
    <t>FAPESP</t>
  </si>
  <si>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</si>
  <si>
    <t>a16e1f57-6708-4f24-b38f-ae5e4b6c3f45.png</t>
  </si>
  <si>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</si>
  <si>
    <t>08/08/2026 15:02</t>
  </si>
  <si>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</si>
  <si>
    <t>db426fe5-8cc4-4f75-af04-df0c26a57541.png</t>
  </si>
  <si>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</si>
  <si>
    <t>08/08/2026 15:06</t>
  </si>
  <si>
    <t>METRO SP</t>
  </si>
  <si>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</si>
  <si>
    <t>52be46f3-a6f0-4eae-b3b1-fd8b0c77b97b.png</t>
  </si>
  <si>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</si>
  <si>
    <t>08/08/2026 15:09</t>
  </si>
  <si>
    <t>Um Estagiário selecionou um trecho de uma planilha criada no Microsoft Excel 2013 em português que, por padrão, excederá uma página quando impresso. Para que o trecho seja completamente impresso em uma única página, ele deverá clicar:</t>
  </si>
  <si>
    <t>em Arquivo &gt; Imprimir &gt; Configurar Página &gt; Seleção &gt; Ajustar Planilha em Uma Página.</t>
  </si>
  <si>
    <t>no ícone da impressora e nas opções Configurar Página &gt; Seleção &gt; Ajustar para Caber.</t>
  </si>
  <si>
    <t>em Arquivo &gt; Imprimir &gt; Propriedade da Impressora &gt; Ajustes &gt; Ajustar ao Papel &gt; Imprimir Seleção.</t>
  </si>
  <si>
    <t>no ícone da impressora e nas opções Ajustes &gt; Seleção &gt; Ajustar ao Tamanho do Papel.</t>
  </si>
  <si>
    <t>em Arquivo &gt; Imprimir. Depois, no grupo de configurações, deverá clicar em Imprimir seleção &gt; Ajustar Planilha em Uma Página.</t>
  </si>
  <si>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</si>
  <si>
    <t>08/08/2026 15:10</t>
  </si>
  <si>
    <t>No Microsoft Excel 2013 em português, um Estagiário deseja concatenar na célula C1 os valores contidos nas células A1 e B1 com a palavra SABESP. Para realizar esse procedimento ele terá que utilizar, na célula C1, a instrução:</t>
  </si>
  <si>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</si>
  <si>
    <t>08/08/2026 15:22</t>
  </si>
  <si>
    <t>Um funcionário do TCE-RR, usuário do MS Excel 365 BR, criou uma planilha simples para o cálculo do ICMS, conforme imagem a seguir:
Na célula D5, ele inseriu a fórmula =D3/(1-D4). Se ele inserir, na célula D3, o valor de R$ 1.500,00, o valor que aparecerá na célula D5 será</t>
  </si>
  <si>
    <t>R$ 300,00</t>
  </si>
  <si>
    <t>R$ 1.200,00</t>
  </si>
  <si>
    <t>R$ 1.800,00</t>
  </si>
  <si>
    <t>R$ 1.875,00</t>
  </si>
  <si>
    <t>R$ 7.500,00</t>
  </si>
  <si>
    <t>d157cdf3-b409-4711-8a8b-e0c44c564c37.png</t>
  </si>
  <si>
    <t>A fórmula inserida na célula D5 é: D3 / (1 – D4). Substituindo os valores:
- D3 = 1.500,00 (Valor do Produto)
- D4 = 20% = 0,20 (Alíquota do ICMS)
Aplicando a fórmula:
D5 = 1500 / (1 – 0,20) = 1500 / 0,80 = 1.875,00
Gabarito: Letra D</t>
  </si>
  <si>
    <t>08/08/2026 15:25</t>
  </si>
  <si>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</si>
  <si>
    <t>Escolher a variável Cidadão e arrastá-la para o campo da soma de valores e escolher as outras três variáveis e arrastálas para o campo linhas.</t>
  </si>
  <si>
    <t>Escolher a variável Cidadão e arrastá-la para o campo da soma de valores e escolher as outras três variáveis e arrastá-las para o campo filtros.</t>
  </si>
  <si>
    <t>Escolher a variável Cidadão e arrastá-la para o campo da soma de valores e escolher as outras três variáveis e arrastá-las para o campo colunas.</t>
  </si>
  <si>
    <t>Escolher a variável Nº de Filhos e arrastá-la para o campo da soma de valores e escolher as outras três variáveis e arrastá-las para o campo filtros.</t>
  </si>
  <si>
    <t>Escolher a variável Nº de Filhos e arrastá-la para o campo da soma de valores e escolher as outras três variáveis e arrastá-las para o campo linhas.</t>
  </si>
  <si>
    <t>355eaa46-c4f4-48d2-a1d3-7315eb6bcf9e.png</t>
  </si>
  <si>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</si>
  <si>
    <t>08/08/2026 15:28</t>
  </si>
  <si>
    <t>Prefeitura de Macaé</t>
  </si>
  <si>
    <t>No Microsoft Word 2019 BR (em Português), o comando que permite aglutinar duas ou mais células em uma única célula dentro de uma tabela, é</t>
  </si>
  <si>
    <t>“Combinar Células”.</t>
  </si>
  <si>
    <t>“Mesclar Células”.</t>
  </si>
  <si>
    <t>“Vincular Células”.</t>
  </si>
  <si>
    <t>“Unificar Células”.</t>
  </si>
  <si>
    <t>“Fundir Células”.</t>
  </si>
  <si>
    <t>No Microsoft Word 2019 BR, para unir duas ou mais células dentro de uma tabela, utiliza-se o comando
"Mesclar Células". Esse recurso permite combinar o conteúdo das células selecionadas em uma única
célula, útil para títulos e formatação de tabelas.
Gabarito: Letra B</t>
  </si>
  <si>
    <t>Prefeitura de Caraguatatuba</t>
  </si>
  <si>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</si>
  <si>
    <t>25.</t>
  </si>
  <si>
    <t>32.</t>
  </si>
  <si>
    <t>48.</t>
  </si>
  <si>
    <t>73.</t>
  </si>
  <si>
    <t>0bb07ddf-5a79-4248-9c90-5c5ae7889212.png</t>
  </si>
  <si>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</si>
  <si>
    <t>08/08/2026 15:32</t>
  </si>
  <si>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</si>
  <si>
    <t>O LibreOffice Calc permite a criação de gráficos, enquanto o Microsoft Excel não possui essa funcionalidade.</t>
  </si>
  <si>
    <t>Apenas o Microsoft Excel permite a utilização de funções condicionais, como SE (IF), em fórmulas.</t>
  </si>
  <si>
    <t>O LibreOffice Calc não permite trabalhar com várias abas (planilhas) em um único arquivo, enquanto o Microsoft Excel oferece essa funcionalidade.</t>
  </si>
  <si>
    <t>Tanto o Microsoft Excel quanto o LibreOffice Calc permitem o uso de tabelas dinâmicas para análise de dados.</t>
  </si>
  <si>
    <t>O Microsoft Excel permite a proteção de planilhas com senha, mas o LibreOffice Calc não oferece essa opção de segurança.</t>
  </si>
  <si>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</si>
  <si>
    <t>08/08/2026 15:34</t>
  </si>
  <si>
    <t>César importou para uma planilha um conjunto de dados contendo o número de identificação, nome e endereço dos funcionários do TFR1. No Microsoft Excel, para encontrar os dados do funcionário pelo nome, César deve usar a fórmula:</t>
  </si>
  <si>
    <t>ÍNDICE</t>
  </si>
  <si>
    <t>PROCV</t>
  </si>
  <si>
    <t>TRANSPOR</t>
  </si>
  <si>
    <t>ENDEREÇO</t>
  </si>
  <si>
    <t>ESCOLHER</t>
  </si>
  <si>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</si>
  <si>
    <t>08/08/2026 15:35</t>
  </si>
  <si>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</si>
  <si>
    <t>temas;</t>
  </si>
  <si>
    <t>pincel de formatação;</t>
  </si>
  <si>
    <t>formatar como tabela;</t>
  </si>
  <si>
    <t>formatação condicional;</t>
  </si>
  <si>
    <t>preenchimento relâmpago.</t>
  </si>
  <si>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</si>
  <si>
    <t>08/08/2026 15:36</t>
  </si>
  <si>
    <t>SEAP</t>
  </si>
  <si>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</si>
  <si>
    <t>5ce1580d-7080-449d-a765-f6c7108e182e.png</t>
  </si>
  <si>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</si>
  <si>
    <t>08/08/2026 18:53</t>
  </si>
  <si>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</si>
  <si>
    <t>Tabela Dinâmica.</t>
  </si>
  <si>
    <t>Power Query.</t>
  </si>
  <si>
    <t>Colaboração em tempo real.</t>
  </si>
  <si>
    <t>Macro.</t>
  </si>
  <si>
    <t>Validação de Dados.</t>
  </si>
  <si>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</si>
  <si>
    <t>08/08/2026 18:54</t>
  </si>
  <si>
    <t>Prefeitura de São José dos Campos</t>
  </si>
  <si>
    <t>Um usuário do MS Excel 365 BR digitou as seguintes informações:
Ele deseja concatenar os valores de A2 e B2 na célula C2 para que o resultado apresentado seja igual a
São José dos Campos – SP
Para isso, o usuário deve, na célula C2, digitar a seguinte fórmula:</t>
  </si>
  <si>
    <t>e8aa269e-3abd-46be-b9e3-eece065adc25.png</t>
  </si>
  <si>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</si>
  <si>
    <t>08/08/2026 18:57</t>
  </si>
  <si>
    <t>Prefeitura de Vitória</t>
  </si>
  <si>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</si>
  <si>
    <t>fórmula.</t>
  </si>
  <si>
    <t>fórmula de matriz dinâmica.</t>
  </si>
  <si>
    <t>referência cruzada.</t>
  </si>
  <si>
    <t>referência estruturada.</t>
  </si>
  <si>
    <t>documento mestre.</t>
  </si>
  <si>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</si>
  <si>
    <t>08/08/2026 18:59</t>
  </si>
  <si>
    <t>ADAB</t>
  </si>
  <si>
    <t>No Microsoft Excel 365 em português, são categorias válidas de formatação de células</t>
  </si>
  <si>
    <t>Número, Moeda e Porcentagem.</t>
  </si>
  <si>
    <t>Moeda, Porcentagem e Integral.</t>
  </si>
  <si>
    <t>Canônico, Moeda e Número.</t>
  </si>
  <si>
    <t>Contábil, Canônico e Data.</t>
  </si>
  <si>
    <t>Integral, Contábil e Data.</t>
  </si>
  <si>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</si>
  <si>
    <t>08/08/2026 19:00</t>
  </si>
  <si>
    <t>Considere o trecho de planilha abaixo, gerada no Microsoft Excel 365, em sua versão em português:
Ao se copiar o conteúdo da célula A7 para B7, usando a sequência de comandos de selecionar A7, teclar Ctrl-C, selecionar B7 e teclar ENTER, o valor mostrado em B7 será</t>
  </si>
  <si>
    <t>35</t>
  </si>
  <si>
    <t>88fc92fc-52cc-45f1-ae8a-161581ea6f36.png</t>
  </si>
  <si>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</si>
  <si>
    <t>08/08/2026 19:01</t>
  </si>
  <si>
    <t>AL-SC</t>
  </si>
  <si>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</si>
  <si>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</si>
  <si>
    <t>08/08/2026 19:03</t>
  </si>
  <si>
    <t>AL-TO</t>
  </si>
  <si>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</si>
  <si>
    <t>PERCENTIL.</t>
  </si>
  <si>
    <t>MAXIMO.</t>
  </si>
  <si>
    <t>SOMASES.</t>
  </si>
  <si>
    <t>CONT.SE.</t>
  </si>
  <si>
    <t>ABS.</t>
  </si>
  <si>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</si>
  <si>
    <t>08/08/2026 19:05</t>
  </si>
  <si>
    <t>AL-PR</t>
  </si>
  <si>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</si>
  <si>
    <t>R$16,90.</t>
  </si>
  <si>
    <t>R$5,95.</t>
  </si>
  <si>
    <t>R$8,90.</t>
  </si>
  <si>
    <t>R$12,35.</t>
  </si>
  <si>
    <t>R$210,93.</t>
  </si>
  <si>
    <t>46ee15d7-5335-4229-a653-8efc15fc2aa9.png</t>
  </si>
  <si>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</si>
  <si>
    <t>08/08/2026 19:06</t>
  </si>
  <si>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</si>
  <si>
    <t>12:00 AM (Hora)</t>
  </si>
  <si>
    <t>-2</t>
  </si>
  <si>
    <t>2,00E+00</t>
  </si>
  <si>
    <t>segunda-feira</t>
  </si>
  <si>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</si>
  <si>
    <t>08/08/2026 23:07</t>
  </si>
  <si>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</si>
  <si>
    <t>9c422b99-097f-4859-8f89-90ba4350b538.png</t>
  </si>
  <si>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</si>
  <si>
    <t>08/08/2026 23:14</t>
  </si>
  <si>
    <t>3579</t>
  </si>
  <si>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</si>
  <si>
    <t>60b4131c-4daa-4195-853a-5e306da59893.png</t>
  </si>
  <si>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</si>
  <si>
    <t>08/08/2026 23:16</t>
  </si>
  <si>
    <t>Sejam os seguintes dados de uma planilha confeccionada no Excel 365:
Na célula C10 dessa planilha, está inserida a seguinte fórmula:
=CONT.SE(B2:B6;”&lt;=R$ 10,00”)
Ao executar essa fórmula, o valor que aparecerá na célula C10 é</t>
  </si>
  <si>
    <t>444b1aeb-4735-4204-948f-d97eead4d710.png</t>
  </si>
  <si>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</si>
  <si>
    <t>08/08/2026 23:19</t>
  </si>
  <si>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</si>
  <si>
    <t>Dados e pressionar o botão Novo para criar um espelhamento dos dados da planilha.</t>
  </si>
  <si>
    <t>Revisão e pressionar o botão Novo para criar um espelhamento dos dados da planilha.</t>
  </si>
  <si>
    <t>Exibir e pressionar o botão Novo para criar um novo modo de exibição de planilha.</t>
  </si>
  <si>
    <t>Inserir e pressionar o botão Novo para criar um novo modo de exibição de planilha.</t>
  </si>
  <si>
    <t>Inserir e pressionar o botão Novo para criar uma nova imagem dos dados da planilha</t>
  </si>
  <si>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</si>
  <si>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</si>
  <si>
    <t>em rede</t>
  </si>
  <si>
    <t>mapa de árvore</t>
  </si>
  <si>
    <t>linha</t>
  </si>
  <si>
    <t>mapa de calor</t>
  </si>
  <si>
    <t>pizza (ou torta)</t>
  </si>
  <si>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</si>
  <si>
    <t>08/08/2026 23:20</t>
  </si>
  <si>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</si>
  <si>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</si>
  <si>
    <t>08/08/2026 23:21</t>
  </si>
  <si>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</si>
  <si>
    <t>consulta a uma fonte externa de dados</t>
  </si>
  <si>
    <t>filtro aplicado à coluna D, que seleciona a soma</t>
  </si>
  <si>
    <t>formatação condicional aplicada à coluna D, para que apresente a soma desejada</t>
  </si>
  <si>
    <t>fórmula com a soma das células C1 e D1</t>
  </si>
  <si>
    <t>função que calcule a soma de todos os valores das células da coluna D</t>
  </si>
  <si>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</si>
  <si>
    <t>08/08/2026 23:22</t>
  </si>
  <si>
    <t>Imagine que uma pessoa está trabalhando em uma planilha do Excel e precisa que uma coluna fique visível na tela, enquanto rola a planilha vertical ou horizontalmente. Qual ferramenta permite que se execute tal ação?</t>
  </si>
  <si>
    <t>Tabela dinâmica</t>
  </si>
  <si>
    <t>Redefinir posição</t>
  </si>
  <si>
    <t>Fixar coluna</t>
  </si>
  <si>
    <t>Exibição lado a lado</t>
  </si>
  <si>
    <t>Congelar painéis</t>
  </si>
  <si>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</si>
  <si>
    <t>08/08/2026 23:25</t>
  </si>
  <si>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</si>
  <si>
    <t>SE (Idade&gt;69;“F“;SE(Idade&gt;79;“S“;SE(Idade&gt;79; “N“; “O“)))</t>
  </si>
  <si>
    <t>SE (Idade&gt;70;“F“;SE(Idade&gt;79;“N“;SE(Idade&gt;89; “S“;“O“)))</t>
  </si>
  <si>
    <t>SE (Idade&gt;79;“O“;SE(Idade&gt;69;“F“;SE(Idade&gt;89; “N“;“S“)))</t>
  </si>
  <si>
    <t>SE (Idade&gt;80;“S“;SE(Idade&gt;69;“F“;SE(Idade&gt;89; “O“;“F“)))</t>
  </si>
  <si>
    <t>SE (Idade&gt;89;“S“;SE(Idade&gt;79;“N“;SE(Idade&gt;69; “O“;”F")))</t>
  </si>
  <si>
    <t>01dc1677-16b0-4117-be7e-348b8f4d2367.png</t>
  </si>
  <si>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</si>
  <si>
    <t>08/08/2026 23:28</t>
  </si>
  <si>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</si>
  <si>
    <t>Validação de dados; Formatação condicional</t>
  </si>
  <si>
    <t>Formatação condicional; Gerenciador de cenários</t>
  </si>
  <si>
    <t>Verificação de erros; Teste de hipóteses</t>
  </si>
  <si>
    <t>Função de consolidação; Formatação condicional</t>
  </si>
  <si>
    <t>Classificar e Filtrar; Validação de dados</t>
  </si>
  <si>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</si>
  <si>
    <t>08/08/2026 23:30</t>
  </si>
  <si>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</si>
  <si>
    <t>19725a05-0647-4ac6-ae8c-8a213513ac34.png</t>
  </si>
  <si>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</si>
  <si>
    <t>08/08/2026 23:33</t>
  </si>
  <si>
    <t>O organizador de uma gincana desejava colocar a posição das equipes que ficaram entre as três com mais pontos na coluna PÓDIO da planilha abaixo.
Então, um especialista em EXCEL 2010 criou, corretamente, a seguinte fórmula:</t>
  </si>
  <si>
    <t>70a72fc8-8aa4-46ff-ad26-26828a13f15e.png</t>
  </si>
  <si>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</si>
  <si>
    <t>08/08/2026 23:37</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</si>
  <si>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</si>
  <si>
    <t>6d2c247b-b97d-4e7d-945a-5befe4cb9c65.png</t>
  </si>
  <si>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</si>
  <si>
    <t>08/08/2026 23:40</t>
  </si>
  <si>
    <t>Observe a Figura a seguir extraída do MS Excel.
O resultado da célula N1 será:</t>
  </si>
  <si>
    <t>t</t>
  </si>
  <si>
    <t>texto</t>
  </si>
  <si>
    <t>#VALOR!</t>
  </si>
  <si>
    <t>3ae482dc-f35c-4029-953f-73aca3891999.png</t>
  </si>
  <si>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</si>
  <si>
    <t>08/08/2026 23:41</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</si>
  <si>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</si>
  <si>
    <t>9e4e414c-1932-4f12-a7d7-efe95d75a7f9.png</t>
  </si>
  <si>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</si>
  <si>
    <t>08/08/2026 23:43</t>
  </si>
  <si>
    <t>Considere a Figura a seguir extraída do MS Excel 2016 em português.
De acordo com a Figura, o valor da célula J10 será:</t>
  </si>
  <si>
    <t>d7918492-38cd-40d7-87df-450f874128dc.png</t>
  </si>
  <si>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</si>
  <si>
    <t>08/08/2026 23:44</t>
  </si>
  <si>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</si>
  <si>
    <t>e6a29539-761c-4378-b419-4b5c6dd18bd1.png</t>
  </si>
  <si>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</si>
  <si>
    <t>08/08/2026 23:46</t>
  </si>
  <si>
    <t>Observe a Figura a seguir extraída do MS Excel.
Se a célula K1 for copiada para J2, qual será o valor em J2?</t>
  </si>
  <si>
    <t>0861f256-9b91-4261-a9e4-3461abf0734f.png</t>
  </si>
  <si>
    <t>Nós saímos de K1 para J2. Logo, de K para J, temos -1 posição; e de 1 para 2, temos +1 posição. Logo,
J2 seria:
=SE(E(A3&gt;B3;C4&lt;D4);C2;B5)
A3 = 3 e B3 = 8, logo A3&gt;B3 é falso, logo E(A3&gt;B3;C4&lt;D4) também é falso e será exibido B5 =6.
Gabarito: Letra A</t>
  </si>
  <si>
    <t>08/08/2026 23:47</t>
  </si>
  <si>
    <t>3596</t>
  </si>
  <si>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</si>
  <si>
    <t>7b252264-60dd-44e6-b1bd-d453cce3f08b.png</t>
  </si>
  <si>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</si>
  <si>
    <t>08/08/2026 23:57</t>
  </si>
  <si>
    <t>A Figura a seguir reproduz, de forma ampliada, um botão representativo de um recurso do Excel 2016.
Qual é o recurso do botão representado na Figura?</t>
  </si>
  <si>
    <t>Alinhar à esquerda</t>
  </si>
  <si>
    <t>Separador de milhares</t>
  </si>
  <si>
    <t>Aumentar casas decimais</t>
  </si>
  <si>
    <t>Diminuir casas decimais</t>
  </si>
  <si>
    <t>Formato de contabilização</t>
  </si>
  <si>
    <t>772a4de6-59da-4198-8641-bfd078dab29c.png</t>
  </si>
  <si>
    <t>Esse botão permite aumentar as casas decimais de um número.
Gabarito: Letra C</t>
  </si>
  <si>
    <t>09/08/2026 00:00</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</si>
  <si>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</si>
  <si>
    <t>012ff78f-2cee-4b1b-aa0c-f5cde199d3e8.png</t>
  </si>
  <si>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</si>
  <si>
    <t>09/08/2026 00:03</t>
  </si>
  <si>
    <t>3599</t>
  </si>
  <si>
    <t>CAMPREV</t>
  </si>
  <si>
    <t>Um usuário inseriu a fórmula =SE(MAIOR(A1:C2;3)&gt;10; ”OK”;”NOK”) na célula A5, e o resultado foi OK. Assinale a alternativa que apresenta a planilha que produz esse resultado.</t>
  </si>
  <si>
    <t>8cf63c73-829a-410a-80d5-1c7816f043f5.png</t>
  </si>
  <si>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</si>
  <si>
    <t>09/08/2026 00:07</t>
  </si>
  <si>
    <t>Considere a seguinte planilha editada no MS-Excel, presente no Microsoft-365 (tendo como referência a versão 2016).
Caso na célula A5 seja inserida a fórmula
=SE(E((A1&gt;A2);(B1&gt;B2));C1+C2;C3+C4)
o resultado produzido nessa célula será:</t>
  </si>
  <si>
    <t>9809ce8f-b3e3-44a4-b39e-cbd89d7aaa47.png</t>
  </si>
  <si>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</si>
  <si>
    <t>09/08/2026 00:10</t>
  </si>
  <si>
    <t>No MS-Excel, presente no Microsoft-365 (tendo como referência a versão 2016), por meio da guia Layout da Página, tem-se o botão Área de Impressão, que permite, diretamente por meio dele, duas ações:</t>
  </si>
  <si>
    <t>Definir área de impressão; Limpar área de impressão.</t>
  </si>
  <si>
    <t>Impressão para arquivo; Impressão em rede.</t>
  </si>
  <si>
    <t>Preencher área de impressão; Completar área de impressão.</t>
  </si>
  <si>
    <t>Impressão completa; Impressão personalizada.</t>
  </si>
  <si>
    <t>Impressão colorida; Impressão em preto e branco.</t>
  </si>
  <si>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</si>
  <si>
    <t>09/08/2026 00:11</t>
  </si>
  <si>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</si>
  <si>
    <t>29</t>
  </si>
  <si>
    <t>62</t>
  </si>
  <si>
    <t>67</t>
  </si>
  <si>
    <t>34</t>
  </si>
  <si>
    <t>68aa0826-95b1-43aa-a6b3-ac7c1cbfb847.png</t>
  </si>
  <si>
    <t>É simples: se você adicionar uma coluna no meio, o intervalo que era A1:B5 se tornará automaticamente
A1:C5. Logo, a soma será 62+5 = 67.
Gabarito: Letra C</t>
  </si>
  <si>
    <t>09/08/2026 00:15</t>
  </si>
  <si>
    <t>Considere a seguinte planilha, criada no Microsoft Excel 365, em sua configuração original, com as células A1 e B1 formatadas como data.
Ao inserir na célula A2 a fórmula =DIA(B1)-DIA(A1), o resultado será:</t>
  </si>
  <si>
    <t>31</t>
  </si>
  <si>
    <t>2e4b2ef7-94e0-4c9a-a7ed-5ab35c94aa1e.png</t>
  </si>
  <si>
    <t>A fórmula =DIA(B1)-DIA(A1) realiza uma de subtração do dia 20 da célula B1 e do dia da célula B1. O
resultado será 20-20 = 0.
Gabarito: Letra D</t>
  </si>
  <si>
    <t>09/08/2026 00:17</t>
  </si>
  <si>
    <t>Tem-se a seguinte planilha, criada no Microsoft Excel 365, em sua configuração padrão:
Assinale a alternativa com o resultado correto da função =CONT.SE(A1:C3;MAIOR(A1:C3;1)) ao ser inserida na célula A4.</t>
  </si>
  <si>
    <t>53a11f83-19db-4ff3-be0f-f3d474c67ed0.png</t>
  </si>
  <si>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</si>
  <si>
    <t>09/08/2026 00:21</t>
  </si>
  <si>
    <t>SAME-SP</t>
  </si>
  <si>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</si>
  <si>
    <t>Pegadinha clássica! Quando nós recortamos uma célula e colamos em outro lugar, ela se mantém
exatamente como foi copiada – nada se altera, independentemente da inexistência do cifrão.
Gabarito: Letra E</t>
  </si>
  <si>
    <t>SAME</t>
  </si>
  <si>
    <t>Tem-se a seguinte planilha, criada no Microsoft Excel 2016, em sua configuração padrão:
Ao digitar, na célula A4, a função =CONT.NÚM(MENOR(A1:C3;3)), o resultado será:</t>
  </si>
  <si>
    <t>8b85413a-48e2-4d96-9d0a-7ad584163771.png</t>
  </si>
  <si>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</si>
  <si>
    <t>09/08/2026 00:22</t>
  </si>
  <si>
    <t>Prefeitura de Piracicaba</t>
  </si>
  <si>
    <t>Observe a planilha a seguir, elaborada por meio do MS-Excel 2016, em sua configuração padrão.
Após selecionar as células do intervalo A1:A4, o usuário clicou no ícone . Ao fazer isso, na célula A2 aparece o valor:</t>
  </si>
  <si>
    <t>27</t>
  </si>
  <si>
    <t>18b205eb-bed6-44da-a7a3-b166116bbe9b.png</t>
  </si>
  <si>
    <t>Esse recurso permite classificar em ordem crescente, isto é, 11 &lt; 20 &lt; 27 &lt; 32. Logo, A2 será o segundo
valor: 20.
Gabarito: Letra A</t>
  </si>
  <si>
    <t>09/08/2026 00:26</t>
  </si>
  <si>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</si>
  <si>
    <t>(a) Errado. Como A2 (30) não é igual a B3 (2), ela retorna A1 (10); (b) Correto. Como A2 (30) é maior ou
igual a B3 (2), ela retorna B4 (3); (c) Errado. Como B3 (2) é menor que B4 (3), ela retornaria B2 (40); (d)
Errado. Como A1 (10) é maior que A4 (4), ela retorna B2 (40).
Gabarito: Letra B</t>
  </si>
  <si>
    <t>09/08/2026 00:27</t>
  </si>
  <si>
    <t>A planilha a seguir foi elaborada por meio do MSExcel 2016, em sua configuração padrão.
Assinale a alternativa que apresenta o valor exibido na célula A3, após esta ser preenchida com a fórmula =MAIOR(A1:D2;3).</t>
  </si>
  <si>
    <t>0be69943-4bd3-40d9-ae0a-b8bd873b16c7.png</t>
  </si>
  <si>
    <t>Essa fórmula retorna o terceiro maior valor do intervalo A1:D2:
8 7 6 5 4 3 2 1
Gabarito: Letra B</t>
  </si>
  <si>
    <t>09/08/2026 00:29</t>
  </si>
  <si>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</si>
  <si>
    <t>L1:C8.</t>
  </si>
  <si>
    <t>L2:P5.</t>
  </si>
  <si>
    <t>@2:@5.</t>
  </si>
  <si>
    <t>$1:$1.</t>
  </si>
  <si>
    <t>$1:$2.</t>
  </si>
  <si>
    <t>36938153-d303-49cd-a83a-06b7b3ce84f7.png</t>
  </si>
  <si>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</si>
  <si>
    <t>09/08/2026 00:31</t>
  </si>
  <si>
    <t>DPE-SP</t>
  </si>
  <si>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</si>
  <si>
    <t>OU(A2&gt;10;B2&gt;12)</t>
  </si>
  <si>
    <t>E(A2&gt;5;B2&gt;10)</t>
  </si>
  <si>
    <t>OU(A2&lt;10;B2&lt;15)</t>
  </si>
  <si>
    <t>E(A2&lt;10;B2&lt;15)</t>
  </si>
  <si>
    <t>E(A2&lt;10;B2&lt;12)</t>
  </si>
  <si>
    <t>b70755d7-b89a-4625-80ce-083474912c9f.png</t>
  </si>
  <si>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</si>
  <si>
    <t>09/08/2026 00:32</t>
  </si>
  <si>
    <t>EPC</t>
  </si>
  <si>
    <t>Considere a seguinte planilha, criada no Microsoft Excel 2016, em sua configuração original.
Assinale a alternativa com a fórmula a se adicionar na célula B1, para somar 2 dias ao conteúdo da célula A1 e mostrar, assim, 20/02/2023.</t>
  </si>
  <si>
    <t>49a0060a-8680-4505-8ce6-0e8c017218c3.png</t>
  </si>
  <si>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</si>
  <si>
    <t>09/08/2026 00:34</t>
  </si>
  <si>
    <t>A seguinte planilha foi criada no Microsoft Excel 2016, em sua configuração original.
Ao inserir a função =MAIOR(A1:B3;1) na célula A4, o resultado é 10.
Assinale a alternativa que apresenta a função que deveria estar na célula A4 para exibir 9 como resultado.</t>
  </si>
  <si>
    <t>cd66b88e-a45d-4987-b998-454ddeea4503.png</t>
  </si>
  <si>
    <t>A função MAIOR(Intervalo; n) retornará o n-ésimo maior do intervalo. Vamos colocar os números em
ordem decrescente:
10 9 8 7 6 5
Para exibir o valor 9 como resultado, tem-se que utilizar a fórmula =MAIOR(A1:B3; 2) porque 9 é o
segundo maior valor.
Gabarito: Letra E</t>
  </si>
  <si>
    <t>09/08/2026 00:35</t>
  </si>
  <si>
    <t>Considere a seguinte planilha, criada no Microsoft Excel 2016, em sua configuração original.
Ao digitar, na célula A6, a função =CONT.SE(A1:A5;"aa"), o resultado será:</t>
  </si>
  <si>
    <t>3.</t>
  </si>
  <si>
    <t>16c4007c-2fe0-4749-b254-926e4c851f70.png</t>
  </si>
  <si>
    <t>Essa fórmula retornará a quantidade de células do intervalo A1:A5 em que o conteúdo é “aa”. Ora, só
uma célula possui esse conteúdo: A1.
Gabarito: Letra A</t>
  </si>
  <si>
    <t>09/08/2026 00:37</t>
  </si>
  <si>
    <t>Câmara de Bady Bassitt</t>
  </si>
  <si>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</si>
  <si>
    <t>0, 0, 5</t>
  </si>
  <si>
    <t>0, 5, 0</t>
  </si>
  <si>
    <t>5, 0, 0</t>
  </si>
  <si>
    <t>5, 0, 5</t>
  </si>
  <si>
    <t>5, 5, 5.</t>
  </si>
  <si>
    <t>fb0a1b9d-49fe-40de-945a-68271d318a3d.png</t>
  </si>
  <si>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</si>
  <si>
    <t>09/08/2026 00:38</t>
  </si>
  <si>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</si>
  <si>
    <t>c77967c3-97f7-42da-a035-a87acc9ec5a1.png</t>
  </si>
  <si>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</si>
  <si>
    <t>09/08/2026 00:40</t>
  </si>
  <si>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</si>
  <si>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</si>
  <si>
    <t>09/08/2026 00:41</t>
  </si>
  <si>
    <t>3618</t>
  </si>
  <si>
    <t>Considere o seguinte gráfico, criado no Microsoft Excel 2016, em sua configuração original.
Caso o usuário clique com o botão principal do mouse sobre a primeira coluna de Maio e pressione a tecla DEL, obterá o seguinte resultado:</t>
  </si>
  <si>
    <t>2c33588f-a41e-46c7-8e70-9f729ff02f1f.png</t>
  </si>
  <si>
    <t>Caso o usuário clique com o botão principal do mouse sobre a primeira coluna de Maio e pressione a
tecla DEL, obterá o seguinte resultado:
Isso ocorre porque é deletada todos os meses da série de “Abertos”.
Gabarito: Letra B</t>
  </si>
  <si>
    <t>09/08/2026 00:45</t>
  </si>
  <si>
    <t>TJ MA</t>
  </si>
  <si>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</si>
  <si>
    <t>Referências &gt; Tradução para outras línguas.</t>
  </si>
  <si>
    <t>Página Inicial &gt; Dicionário Internacional.</t>
  </si>
  <si>
    <t>Revisão &gt; Dicionário Internacional.</t>
  </si>
  <si>
    <t>Referências &gt; Referências Internacionais.</t>
  </si>
  <si>
    <t>Revisão &gt; Dicionário de Sinônimos (ou Pesquisar).</t>
  </si>
  <si>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</si>
  <si>
    <t>09/08/2026 01:55</t>
  </si>
  <si>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</si>
  <si>
    <t>Layout da Página</t>
  </si>
  <si>
    <t>Inserir</t>
  </si>
  <si>
    <t>Exibição</t>
  </si>
  <si>
    <t>Design</t>
  </si>
  <si>
    <t>Iniciar</t>
  </si>
  <si>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</si>
  <si>
    <t>09/08/2026 01:57</t>
  </si>
  <si>
    <t>Prefeitura SJRP SP</t>
  </si>
  <si>
    <t>Em um texto padrão digitado no Microsoft Word 2010, em português, um usuário selecionou a ferramenta mostrar/ocultar (¶), presente no grupo Parágrafo da guia Página Inicial. Isso fez com que:</t>
  </si>
  <si>
    <t>todos os parágrafos recebessem uma tabulação de início de 1,25 centímetros.</t>
  </si>
  <si>
    <t>as marcas de formatação (parágrafo, tabulação etc.) aparecessem no texto.</t>
  </si>
  <si>
    <t>aparecesse uma área para a digitação ou construção de funções matemáticas.</t>
  </si>
  <si>
    <t>os títulos fossem automaticamente classificados nos níveis Título 1, Título 2 etc.</t>
  </si>
  <si>
    <t>uma área para a criação de diagramas fosse aberta no texto, na posição do cursor.</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</si>
  <si>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</si>
  <si>
    <t>09/08/2026 01:58</t>
  </si>
  <si>
    <t>DETRAN-MA</t>
  </si>
  <si>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</si>
  <si>
    <t>hifenização incondicional</t>
  </si>
  <si>
    <t>caractere de tabulação</t>
  </si>
  <si>
    <t>mudança de coluna em tabela</t>
  </si>
  <si>
    <t>espaço incondicional</t>
  </si>
  <si>
    <t>hifenização opcional</t>
  </si>
  <si>
    <t>5cfb0c28-361b-43f9-b6f0-cabfb8ea7a55.png</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</si>
  <si>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</si>
  <si>
    <t>09/08/2026 02:02</t>
  </si>
  <si>
    <t>TRT 6</t>
  </si>
  <si>
    <t>Durante a edição de uma monografia no MS-Word 2010, o usuário do aplicativo clicou sobre o ícone para mostrar as marcas de parágrafos e outros símbolos de formatação e obteve a apresentação do seguinte trecho de texto:
A linha pontilhada abaixo do texto indica:</t>
  </si>
  <si>
    <t>Citação</t>
  </si>
  <si>
    <t>Citação Interna</t>
  </si>
  <si>
    <t>Índice Remissivo</t>
  </si>
  <si>
    <t>Referência Cruzada</t>
  </si>
  <si>
    <t>Texto oculto</t>
  </si>
  <si>
    <t>4ad4e1d5-2691-426f-abc3-5ba1ffd08b9b.png</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</si>
  <si>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</si>
  <si>
    <t>09/08/2026 02:10</t>
  </si>
  <si>
    <t>AGED MA</t>
  </si>
  <si>
    <t>Um Fiscal Agropecuário irá desenvolver o organograma do departamento onde trabalha, de forma a deixar claros os níveis hierárquicos, utilizando o Microsoft Word 2010 em português. Ele terá que utilizar no documento do Word um elemento gráfico</t>
  </si>
  <si>
    <t>ClipArt, disponível no grupo Design da guia Ilustrações.</t>
  </si>
  <si>
    <t>Fluxograma, disponível no grupo Design da guia Página Inicial.</t>
  </si>
  <si>
    <t>criado em outro software, pois o Word não dá suporte para a criação de organogramas.</t>
  </si>
  <si>
    <t>SmartArt, disponível a partir do grupo Ilustrações da guia Inserir.</t>
  </si>
  <si>
    <t>WordArt, disponível a partir do grupo Design da guia Inserir.</t>
  </si>
  <si>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</si>
  <si>
    <t>No Microsoft Word 2013, em português, uma das maneiras de aumentar o espaçamento entre as linhas do texto de um documento, com objetivo de facilitar a leitura, é a partir:</t>
  </si>
  <si>
    <t>da janela de configuração de parágrafo, acessada na guia Página Inicial.</t>
  </si>
  <si>
    <t>da opção Espaçamento entre linhas, disponível na guia Inserir.</t>
  </si>
  <si>
    <t>do grupo Parágrafo da guia Ferramentas.</t>
  </si>
  <si>
    <t>da janela de configuração de fonte, acessada na guia Página Inicial.</t>
  </si>
  <si>
    <t>do grupo Formatar da guia Exibição.</t>
  </si>
  <si>
    <t>O botão Espaçamento de Linha e Parágrafos permite estabelecer espaçamentos personalizados O –
ele se encontra na Guia PÁgina Inicial &gt; Grupo Parágrafo EsPAçamento.
Gabarito: Letra A</t>
  </si>
  <si>
    <t>09/08/2026 02:11</t>
  </si>
  <si>
    <t>Um Técnico escreveu um grande texto usando o Microsoft Word 2013, em português, mas equivocadamente escreveu tudo em letras maiúsculas. Mantendo o texto selecionado, ele deseja corrigir isso e colocar somente a primeira letra de cada sentença em maiúscula. Nesse caso,</t>
  </si>
  <si>
    <t>ele deve redigitar todo o texto porque não há uma opção para isso no Word.</t>
  </si>
  <si>
    <t>ele pode usar o botão Maiúsculas e Minúsculas na aba Página Inicial e selecionar a opção desejada.</t>
  </si>
  <si>
    <t>ele pode usar o botão Inverter letras da Sentença na aba Layout da Página e selecionar a opção desejada.</t>
  </si>
  <si>
    <t>a opção Inverter Palavras da Sentença na aba Página Inicial poderia ter funcionado com sucesso, se ele ainda não tivesse salvo o documento.</t>
  </si>
  <si>
    <t>o botão Maiúsculas e Minúsculas na aba Layout da Página teria sido uma solução positiva, se ele não tivesse salvo o documento.</t>
  </si>
  <si>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</si>
  <si>
    <t>09/08/2026 02:13</t>
  </si>
  <si>
    <t>Trabalhando no Word 2016 e desejando que o tamanho da fonte do texto seja aumentado em 1 ponto, por meio de teclas de atalho, deve-se utilizar</t>
  </si>
  <si>
    <t>Shift+Q</t>
  </si>
  <si>
    <t>Alt+U</t>
  </si>
  <si>
    <t>Ctrl+]</t>
  </si>
  <si>
    <t>Ctrl+Alt+I</t>
  </si>
  <si>
    <t>Alt+[</t>
  </si>
  <si>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</si>
  <si>
    <t>Uma das formas de se inserir Índices e Notas de Rodapé no Microsoft Word 2013, em português, é por intermédio da guia:</t>
  </si>
  <si>
    <t>Design.</t>
  </si>
  <si>
    <t>Layout da Página.</t>
  </si>
  <si>
    <t>Referências.</t>
  </si>
  <si>
    <t>Correspondência.</t>
  </si>
  <si>
    <t>Inserir.</t>
  </si>
  <si>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</si>
  <si>
    <t>Carlos apagou acidentalmente um trecho de um texto que está escrevendo no Microsoft Word 2013, em português, e para desfazer a exclusão, pressionou a combinação de teclas:</t>
  </si>
  <si>
    <t>Ctrl + X.</t>
  </si>
  <si>
    <t>Shift + C.</t>
  </si>
  <si>
    <t>Alt + Z.</t>
  </si>
  <si>
    <t>Shift + X.</t>
  </si>
  <si>
    <t>Ctrl + Z</t>
  </si>
  <si>
    <t>(a) Errado, CTRL + X significa recortar; (b) Errado, SHIFT + C exibirá a letra C maiúscula; (c) Errado, não
existe essa combinação de teclas no MS-Word; (d) Errado, SHIFT + X exibirá a letra X maiúscula; (e)
Correto, CTRL + Z desfaZ a última ação que foi executada.
Gabarito: Letra E</t>
  </si>
  <si>
    <t>09/08/2026 02:14</t>
  </si>
  <si>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</si>
  <si>
    <t>F2</t>
  </si>
  <si>
    <t>INSERT</t>
  </si>
  <si>
    <t>ALT</t>
  </si>
  <si>
    <t>CTRL</t>
  </si>
  <si>
    <t>SHIFT</t>
  </si>
  <si>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</si>
  <si>
    <t>09/08/2026 02:16</t>
  </si>
  <si>
    <t>Para copiar a formatação existente em um trecho de texto selecionado no Microsoft Word 2013, em português, e aplicá-la rapidamente em outro trecho de texto utilizase:</t>
  </si>
  <si>
    <t>a opção Corrigir Formato na guia Revisão</t>
  </si>
  <si>
    <t>o Pincel de Formatação na guia Página Inicial.</t>
  </si>
  <si>
    <t>a opção Definir como Estilo na guia Formatar.</t>
  </si>
  <si>
    <t>o Pincel de Estilo na guia Layout da Página.</t>
  </si>
  <si>
    <t>a Caneta de Estilo na guia Página Inicial</t>
  </si>
  <si>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</si>
  <si>
    <t>Assistente Técnico Fazendário MANAUS</t>
  </si>
  <si>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</si>
  <si>
    <t>clicar com o botão direito do mouse na palavra para a qual deseja obter sinônimos, selecionar o item Sinônimo na janela que surge na tela e escolher um dos sinônimos sugeridos, provocando a substituição.</t>
  </si>
  <si>
    <t>clicar com o botão direito do mouse na palavra para a qual deseja obter sinônimos, selecionar o item Dicionário na janela que surge na tela e escolher um dos sinônimos sugeridos, provocando a substituição.</t>
  </si>
  <si>
    <t>selecionar a aba Inserir, grupo Sinônimo, digitar a palavra para a qual sinônimos deverão ser sugeridos e escolher o sinônimo desejado.</t>
  </si>
  <si>
    <t>selecionar a aba Revisão, grupo Revisão de Texto, e selecionar Sinônimo, digitar a palavra para a qual sinônimos deverão ser sugeridos.</t>
  </si>
  <si>
    <t>selecionar a palavra para a qual deseja obter sinônimos, selecionar a aba Revisão, grupo Alterações, selecionar Sinônimo, digitar a palavra para a qual sinônimos deverão ser sugeridos.</t>
  </si>
  <si>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</si>
  <si>
    <t>09/08/2026 02:17</t>
  </si>
  <si>
    <t>SEDU ES</t>
  </si>
  <si>
    <t>Um Professor de Matemática precisa fazer uma prova utilizando o Microsoft Word 2010, em português. Nessa prova, precisará incluir equações matemáticas que envolvem frações, raiz quadrada e diversos símbolos característicos da matemática. Este Professor</t>
  </si>
  <si>
    <t>terá que utilizar outro editor de textos, pois o Word não suporta o uso de equações matemáticas.</t>
  </si>
  <si>
    <t>terá que usar o aplicativo Microsoft Equation Express para criar a equação e depois exportá-la para o texto do Word.</t>
  </si>
  <si>
    <t>poderá incluir equações no texto a partir da opção Equação, que está no grupo Símbolos da guia Inserir.</t>
  </si>
  <si>
    <t>terá que escrever a equação em um aplicativo de imagem como o Paint do Windows, salvá-la e depois inseri-la no texto como figura.</t>
  </si>
  <si>
    <t>poderá incluir equações no texto a partir da opção Equação, que está no grupo Matemática da guia Página Inicial.</t>
  </si>
  <si>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</si>
  <si>
    <t>09/08/2026 02:31</t>
  </si>
  <si>
    <t>No Microsoft Word 2013, em português, para copiar a formatação de um trecho de texto e aplicar em outro, deve-se selecionar o trecho com a formatação desejada:</t>
  </si>
  <si>
    <t>pressionar a combinação de teclas Ctrl + Alt + C, selecionar o trecho onde se deseja aplicar a formatação e pressionar Ctrl + Alt + V.</t>
  </si>
  <si>
    <t>clicar em Realce de texto na guia Página Inicial, selecionar o trecho onde se deseja aplicar a formatação e clicar em Aplicar Formatação.</t>
  </si>
  <si>
    <t>pressionar as teclas de atalho Ctrl + Shift + C, selecionar o trecho onde se deseja aplicar a formatação e pressionar Ctrl + Shift + V.</t>
  </si>
  <si>
    <t>clicar em Copiar Formatação na guia Página Inicial, selecionar o trecho onde se deseja aplicar a formatação e clicar em Aplicar Formatação.</t>
  </si>
  <si>
    <t>clicar em Pincel de Formatação na guia Página Inicial e selecionar o trecho onde se deseja aplicar automaticamente a formatação.</t>
  </si>
  <si>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</si>
  <si>
    <t>09/08/2026 02:32</t>
  </si>
  <si>
    <t>Nas configurações de parágrafo da guia Página Inicial do Microsoft Word 2013 em português é possível</t>
  </si>
  <si>
    <t>formatar a cor de fundo e de fonte para o parágrafo.</t>
  </si>
  <si>
    <t>definir efeitos de negrito e itálico para partes do texto do parágrafo.</t>
  </si>
  <si>
    <t>definir se o parágrafo será exibido com orientação vertical ou horizontal.</t>
  </si>
  <si>
    <t>definir o recuo do texto para a primeira linha do parágrafo.</t>
  </si>
  <si>
    <t>definir as margens para o parágrafo e para a página.</t>
  </si>
  <si>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</si>
  <si>
    <t>Um Estagiário deseja fazer um cartaz no Microsoft Word 2013 em português e, para isso, deseja definir a folha mais larga na horizontal, já que naturalmente a folha é apresentada na posição vertical. Para isso terá que clicar em:</t>
  </si>
  <si>
    <t>Exibir &gt; Disposição do Papel &gt; Horizontal.</t>
  </si>
  <si>
    <t>Layout da página &gt; Orientação &gt; Paisagem.</t>
  </si>
  <si>
    <t>Exibir &gt; Página &gt; Horizontal.</t>
  </si>
  <si>
    <t>Layout da Página &gt; Disposição Horizontal.</t>
  </si>
  <si>
    <t>Página Inicial &gt; Orientação &gt; Paisagem.</t>
  </si>
  <si>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</si>
  <si>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</si>
  <si>
    <t>Ctrl + D.</t>
  </si>
  <si>
    <t>Ctrl + F.</t>
  </si>
  <si>
    <t>Ctrl + P.</t>
  </si>
  <si>
    <t>Ctrl + L.</t>
  </si>
  <si>
    <t>Ctrl + U.</t>
  </si>
  <si>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</si>
  <si>
    <t>09/08/2026 02:33</t>
  </si>
  <si>
    <t>Um Estagiário precisa trocar todas as palavras SABESP de um texto de 20 páginas aberto no Microsoft Word 2013 em português pela mesma palavra formatada com negrito e itálico. Ele poderá conseguir isso a partir da opção</t>
  </si>
  <si>
    <t>Formatar Especial da guia Inserir.</t>
  </si>
  <si>
    <t>Localizar e Substituir da guia Página Inicial.</t>
  </si>
  <si>
    <t>Substituir da guia Página Inicial.</t>
  </si>
  <si>
    <t>Formatar Especial da guia Página Inicial.</t>
  </si>
  <si>
    <t>Substituir e Formatar da guia Inserir.</t>
  </si>
  <si>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</si>
  <si>
    <t>09/08/2026 02:53</t>
  </si>
  <si>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</si>
  <si>
    <t>acionar repetidamente o recurso Pincel de Formatação, disponível na guia Página Inicial, com um duplo clique do mouse em cada uma das oito combinações e, separadamente, aplicar esse mesmo recurso em cada filme.</t>
  </si>
  <si>
    <t>colar as oito combinações possíveis num arquivo do tipo .txt, uma em cada linha e separadas por vírgulas, e carregar os dados diretamente na tabela por meio do recurso Importar Dados, disponível na guia Inserir.</t>
  </si>
  <si>
    <t>criar uma lista suspensa por meio do recurso Validação de Dados, na guia Inserir, em cada célula da segunda coluna, e escolher na lista a observação correta para cada filme.</t>
  </si>
  <si>
    <t>empregar o recurso Área de Transferência na guia Página Inicial, copiar separadamente cada uma das oito combinações, e usar o mesmo recurso para colar a combinação adequada em cada filme.</t>
  </si>
  <si>
    <t>utilizar o recurso da Mala Direta, na guia Correspondências, criando uma lista de filmes mesclada com as respectivas combinações.</t>
  </si>
  <si>
    <t>7b6d694a-5ef7-4969-965b-09b7541a9a8f.png</t>
  </si>
  <si>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</si>
  <si>
    <t>09/08/2026 02:59</t>
  </si>
  <si>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</si>
  <si>
    <t>II, apenas.</t>
  </si>
  <si>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</si>
  <si>
    <t>09/08/2026 03:00</t>
  </si>
  <si>
    <t>AGENERSA</t>
  </si>
  <si>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</si>
  <si>
    <t>I, somente.</t>
  </si>
  <si>
    <t>I e II, somente.</t>
  </si>
  <si>
    <t>I e III, somente.</t>
  </si>
  <si>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</si>
  <si>
    <t>No Windows 10, o Gerenciador de Tarefas exibe, na aba Serviços, uma lista de itens, alguns ativos e outros não. Assinale a definição adequada para o conceito de serviço no Windows.</t>
  </si>
  <si>
    <t>Um aplicativo iniciado pelo usuário do computador, como o Word ou o Excel.</t>
  </si>
  <si>
    <t>Um conjunto de aplicativos que são acionados coordenadamente sempre que ocorrem erros no sistema operacional.</t>
  </si>
  <si>
    <t>Um processo que executa tarefas específicas em segundo plano (background), enquanto o sistema funciona.</t>
  </si>
  <si>
    <t>Uma ferramenta especializada que coleta estatísticas a respeito da utilização do computador, periodicamente enviadas para o suporte do fabricante.</t>
  </si>
  <si>
    <t>Uma ferramenta que abastece os logs (histórico) do sistema.</t>
  </si>
  <si>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</si>
  <si>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</si>
  <si>
    <t>*,?</t>
  </si>
  <si>
    <t>*.</t>
  </si>
  <si>
    <t>?.</t>
  </si>
  <si>
    <t>&gt;.</t>
  </si>
  <si>
    <t>asa.</t>
  </si>
  <si>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</si>
  <si>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</si>
  <si>
    <t>Estilo;</t>
  </si>
  <si>
    <t>Layout;</t>
  </si>
  <si>
    <t>Marca d’água;</t>
  </si>
  <si>
    <t>Copiar formatação;</t>
  </si>
  <si>
    <t>Formatação condicional.</t>
  </si>
  <si>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</si>
  <si>
    <t>09/08/2026 03:14</t>
  </si>
  <si>
    <t>Banestes</t>
  </si>
  <si>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</si>
  <si>
    <t>espaçamento inicial e final do parágrafo e recuo na linha inicial.</t>
  </si>
  <si>
    <t>espaçamento inicial e final do parágrafo, letras em negrito e recuo na linha inicial.</t>
  </si>
  <si>
    <t>letras em negrito e espaçamento inicial e final do parágrafo.</t>
  </si>
  <si>
    <t>letras em negrito e recuo na linha inicial.</t>
  </si>
  <si>
    <t>letras em negrito.</t>
  </si>
  <si>
    <t>ca1ff0cb-8c4f-4f1d-b439-af54644c6928.png</t>
  </si>
  <si>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</si>
  <si>
    <t>09/08/2026 03:16</t>
  </si>
  <si>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</si>
  <si>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</si>
  <si>
    <t>09/08/2026 03:17</t>
  </si>
  <si>
    <t>O MS Word oferece um painel de Navegação, no qual as páginas podem ser exibidas em miniatura, permitindo uma visão geral do documento. Assinale a opção que apresenta o atalho de teclado que permite abrir esse painel.</t>
  </si>
  <si>
    <t>Alt + P</t>
  </si>
  <si>
    <t>Alt + V</t>
  </si>
  <si>
    <t>Ctrl + F</t>
  </si>
  <si>
    <t>Ctrl + L</t>
  </si>
  <si>
    <t>Ctrl + U</t>
  </si>
  <si>
    <t>A opção que apresenta o atalho de teclado que permite abrir o Painel de Navegação é o CTRL + L.
Gabarito: Letra D</t>
  </si>
  <si>
    <t>09/08/2026 03:18</t>
  </si>
  <si>
    <t>Câmara de Taubaté</t>
  </si>
  <si>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</si>
  <si>
    <t>Alt+M</t>
  </si>
  <si>
    <t>Alt+F11</t>
  </si>
  <si>
    <t>Ctrl+Alt+F1</t>
  </si>
  <si>
    <t>Ctrl+M</t>
  </si>
  <si>
    <t>F12</t>
  </si>
  <si>
    <t>(a) Errado, esse atalho abre a guia de correspondências; (b) Correto; (c) Errado, esse atalho não tem
nenhuma função; (d) Errado, esse atalho permite recuar parágrafos; (e) Errado, esse atalho exibe uma
caixa de diálogo do “Salvar como”.
Gabarito: Letra B</t>
  </si>
  <si>
    <t>09/08/2026 03:19</t>
  </si>
  <si>
    <t>Nos comandos de Localização Avançada do MS Word, com a opção por caracteres curinga ativada, o alvo de uma busca com a chave ^a são:</t>
  </si>
  <si>
    <t>Formas do tipo Caixa de Texto contendo a letra “a” no texto interno.</t>
  </si>
  <si>
    <t>Linhas iniciadas com uma palavra iniciada com a letra “a”.</t>
  </si>
  <si>
    <t>Palavras iniciadas pela letra “a”.</t>
  </si>
  <si>
    <t>Parágrafos iniciados com uma palavra iniciada com a letra “a”.</t>
  </si>
  <si>
    <t>Parágrafos localizados em listas de marcadores com a marcação “a)”, ou equivalente.</t>
  </si>
  <si>
    <t>A busca com a chave ^a mostrará todos os caracteres que começam com a letra 'a', como a, á, à, â, ã,
aberto, agora, alcachofra, etc.
Gabarito: Letra C</t>
  </si>
  <si>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</si>
  <si>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</si>
  <si>
    <t>09/08/2026 03:35</t>
  </si>
  <si>
    <t>Na edição de um documento por meio do Word 2010, as Quebras de Seção têm um papel importante quando é preciso:</t>
  </si>
  <si>
    <t>estabelecer o espaçamento “antes” e “depois” de cada parágrafo.</t>
  </si>
  <si>
    <t>inserir caixas de texto.</t>
  </si>
  <si>
    <t>inserir legendas em imagens.</t>
  </si>
  <si>
    <t>mesclar células numa tabela.</t>
  </si>
  <si>
    <t>utilizar cabeçalhos e/ou rodapés diferentes em certos trechos do documento.</t>
  </si>
  <si>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</si>
  <si>
    <t>09/08/2026 03:43</t>
  </si>
  <si>
    <t>João está preparando um documento Word com texto corrido em duas colunas, mas precisa, num certo trecho, usar texto em três colunas, como no esquema abaixo.
Assinale o recurso que pode ser usado para delimitar esses trechos e obter o efeito desejado.</t>
  </si>
  <si>
    <t>Quebra de coluna contínua.</t>
  </si>
  <si>
    <t>Quebra de coluna.</t>
  </si>
  <si>
    <t>Quebra de parágrafo.</t>
  </si>
  <si>
    <t>Quebra de seção contínua</t>
  </si>
  <si>
    <t>Quebra de seção página corrente.</t>
  </si>
  <si>
    <t>Pare utilizar quantidades de colunas diferentes em um documento, é necessário realizar uma quebra de
seção contínua. Dessa forma, quebra-se a seção, mas a próxima seção já se inicia na mesma página e,
não, na próxima página.
Gabarito: Letra D</t>
  </si>
  <si>
    <t>09/08/2026 03:44</t>
  </si>
  <si>
    <t>3653</t>
  </si>
  <si>
    <t>Senado Federal</t>
  </si>
  <si>
    <t>No contexto do MS Word 2010, acerca do Controle de Alterações, analise as afirmativas a seguir.
I. Quando as alterações feitas num documento são exibidas embutidas no próprio texto, os trechos incluídos aparecem com as letras tachadas (riscadas).
II. Observações na forma de</t>
  </si>
  <si>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</si>
  <si>
    <t>09/08/2026 04:07</t>
  </si>
  <si>
    <t>“Inserir trechos de conteúdo reutilizável, incluindo campos, propriedades de documento como título e autor ou quaisquer fragmentos de texto préformatado criados por você.”
No MS Word 2010, esse é o texto de apresentação do recurso localizado na guia Inserir intitulado:</t>
  </si>
  <si>
    <t>caixa de texto.</t>
  </si>
  <si>
    <t>indicador.</t>
  </si>
  <si>
    <t>partes rápidas.</t>
  </si>
  <si>
    <t>word art.</t>
  </si>
  <si>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</si>
  <si>
    <t>09/08/2026 04:28</t>
  </si>
  <si>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</si>
  <si>
    <t>controle de alterações, disponível na guia Revisão;</t>
  </si>
  <si>
    <t>menu Selecionar Destinatários, disponível na guia Correspondências;</t>
  </si>
  <si>
    <t>modo Estrutura de Tópicos, disponível na guia Exibição;</t>
  </si>
  <si>
    <t>modo Rascunho, disponível na guia Exibição;</t>
  </si>
  <si>
    <t>recurso SmartArt, disponível na guia Inserir.</t>
  </si>
  <si>
    <t>Para que elas possam saber precisamente o que a outra alterou no texto, basta utilizar o Controle de
Alterações disponível na Guia Revisão.
Gabarito: Letra A</t>
  </si>
  <si>
    <t>“Copiar a formatação de um local e aplicá-la a outro”.
Na interface do MS Word, essa é a descrição resumida do recurso/função:</t>
  </si>
  <si>
    <t>Alterar Estilos;</t>
  </si>
  <si>
    <t>Marcar Entrada;</t>
  </si>
  <si>
    <t>Painel de Seleção;</t>
  </si>
  <si>
    <t>Pincel de Formatação;</t>
  </si>
  <si>
    <t>Temas.</t>
  </si>
  <si>
    <t>Essa é a descrição do recurso de Pincel de Formatação disponível na Guia Página Inicial. Ele permite
copiar a formatação de um item para outro item do documento.
Gabarito: Letra D</t>
  </si>
  <si>
    <t>09/08/2026 04:29</t>
  </si>
  <si>
    <t>Ao preparar uma prova de múltipla escolha, Joana percebeu que toda vez que digita “(C)” o MS Word substitui o trecho pelo símbolo “©” (copyright). Há muitas questões na prova, e Joana quer anular esse efeito. Para tanto, ela deve acessar:</t>
  </si>
  <si>
    <t>Adicionar Texto na guia Referências.</t>
  </si>
  <si>
    <t>Dicionário de Sinônimos na guia Revisão.</t>
  </si>
  <si>
    <t>Opções/Revisão de Texto no menu (guia) Arquivo.</t>
  </si>
  <si>
    <t>Ortografia e Gramática/Adicionar ao Dicionário na guia Revisão.</t>
  </si>
  <si>
    <t>Partes Rápidas na guia Inserir.</t>
  </si>
  <si>
    <t>Joana pode acessar: Guia Arquivo &gt; Opções &gt; Revisão de Texto &gt; Opções de AutoCorreção.
Gabarito: Letra C</t>
  </si>
  <si>
    <t>O MS Word do Office 365 em português possui, para textos, o seguinte recurso:</t>
  </si>
  <si>
    <t>“Localizador de Texto”, que permite localizar e pesquisar textos formatados como ocultos.</t>
  </si>
  <si>
    <t>“Contagem de Caracteres”, na guia “Exibir”, em que é encontrada a informação sobre a quantidade de caracteres de um determinado texto.</t>
  </si>
  <si>
    <t>“Rascunho”, que é modo de exibição útil para criar títulos e mover parágrafos em um documento.</t>
  </si>
  <si>
    <t>“Ler em Voz Alta”, que faz uma leitura do texto em voz alta, destacando a palavra que está sendo lida.</t>
  </si>
  <si>
    <t>Seleção de todo o texto de um documento que está sendo editado, pressionando, simultaneamente, as teclas Ctrl+N.</t>
  </si>
  <si>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</si>
  <si>
    <t>Um recurso bastante comum em editores de texto, como o Word da Microsoft, é poder associar um estilo a um trecho de texto. Dois estilos muito comuns são denominados “Normal” e “Título”. Uma característica desses estilos em um documento Word é que eles:</t>
  </si>
  <si>
    <t>afetam a orientação da página (retrato ou paisagem).</t>
  </si>
  <si>
    <t>definem o tamanho das margens do documento.</t>
  </si>
  <si>
    <t>determinam aspectos de formatação de texto, como, por exemplo, qual a fonte e o seu tamanho.</t>
  </si>
  <si>
    <t>funcionam apenas em parágrafos inteiros do documento.</t>
  </si>
  <si>
    <t>podem ser usados apenas uma vez em um documento.</t>
  </si>
  <si>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</si>
  <si>
    <t>Suponha que você precise preparar um relatório no Microsoft Word no formato horizontal. Ao configurar o layout do documento, que estilo de página você deve utilizar?</t>
  </si>
  <si>
    <t>Paisagem</t>
  </si>
  <si>
    <t>Galeria</t>
  </si>
  <si>
    <t>HTML</t>
  </si>
  <si>
    <t>Index</t>
  </si>
  <si>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</si>
  <si>
    <t>Um usuário está com seu documento aberto no Word do Microsoft 365 para Web e precisa gerar uma versão desse documento em formato PDF em sua máquina local. Para executar essa ação, o usuário deve abrir o menu Arquivo, selecionar a opção:</t>
  </si>
  <si>
    <t>Exportar e, em seguida, selecionar a opção Baixar como PDF</t>
  </si>
  <si>
    <t>Exportar e, em seguida, selecionar a opção Gerar arquivo PDF</t>
  </si>
  <si>
    <t>Compartilhar e, em seguida, selecionar a opção Baixar como PDF</t>
  </si>
  <si>
    <t>Compartilhar e, em seguida, selecionar a opção Enviar arquivo PDF</t>
  </si>
  <si>
    <t>Salvar como e, em seguida, selecionar a opção Baixar como PDF</t>
  </si>
  <si>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</si>
  <si>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</si>
  <si>
    <t>Arquivo, escolher a opção Histórico e selecionar a opção Controle de Versões.</t>
  </si>
  <si>
    <t>Arquivo, escolher a opção Sobre e selecionar a opção Controle de Versões.</t>
  </si>
  <si>
    <t>Arquivo, escolher a opção Informações e selecionar a opção Histórico de Versões.</t>
  </si>
  <si>
    <t>Revisão, selecionar a opção Controlar Alterações e selecionar a opção De todas as Pessoas.</t>
  </si>
  <si>
    <t>Revisão, selecionar a opção Controlar Alterações e selecionar a opção Somente as Minhas.</t>
  </si>
  <si>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</si>
  <si>
    <t>09/08/2026 04:31</t>
  </si>
  <si>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</si>
  <si>
    <t>Correspondências.</t>
  </si>
  <si>
    <t>Layout.</t>
  </si>
  <si>
    <t>Pesquisar.</t>
  </si>
  <si>
    <t>Revisão.</t>
  </si>
  <si>
    <t>Suplementos.</t>
  </si>
  <si>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</si>
  <si>
    <t>Dois funcionários de um determinado banco estão editando, simultaneamente, o mesmo arquivo de texto (documento tipo docx) utilizando o Microsoft Office 365 online. Considerando esse cenário, o arquivo final conterá:</t>
  </si>
  <si>
    <t>somente as modificações realizadas pelo funcionário de nível hierárquico mais alto.</t>
  </si>
  <si>
    <t>somente as modificações realizadas pelo funcionário que fechar o arquivo por último.</t>
  </si>
  <si>
    <t>somente as modificações realizadas pelo funcionário que fechar o arquivo primeiro.</t>
  </si>
  <si>
    <t>somente as modificações realizadas pelo funcionário que tiver aberto o arquivo primeiro.</t>
  </si>
  <si>
    <t>todas as modificações realizadas por ambos os funcionários.</t>
  </si>
  <si>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</si>
  <si>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</si>
  <si>
    <t>Arquivo, a opção Compartilhamento e a opção Histórico de Versões.</t>
  </si>
  <si>
    <t>Arquivo, a opção Informações e a opção Histórico de Versões.</t>
  </si>
  <si>
    <t>Arquivo, a opção Recuperação e a opção Mostrar Versões.</t>
  </si>
  <si>
    <t>Revisão, a opção Compartilhamento e a opção Histórico de Versões.</t>
  </si>
  <si>
    <t>Revisão, a opção Recuperação e a opção Mostrar Versões.</t>
  </si>
  <si>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</si>
  <si>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</si>
  <si>
    <t>Acompanhar revisões.</t>
  </si>
  <si>
    <t>Ficar em dia.</t>
  </si>
  <si>
    <t>Acompanhar edição.</t>
  </si>
  <si>
    <t>Novidades.</t>
  </si>
  <si>
    <t>Acompanhar alterações.</t>
  </si>
  <si>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</si>
  <si>
    <t>LIQUIGAS</t>
  </si>
  <si>
    <t>Um arquivo docx, criado com o MS Word 2010, foi aberto com sucesso mediante digitação da senha de abertura correta e da senha de gravação correta.
Em seguida, esse arquivo foi salvo no formato Rich Text (.rtf). Nessas condições, o novo arquivo (.rtf):</t>
  </si>
  <si>
    <t>será protegido, tanto para abertura como para gravação, por uma senha padrão, correspondente ao nome do usuário do MS Word usado para criar o arquivo original.</t>
  </si>
  <si>
    <t>será protegido, tanto para abertura como para gravação, pelas mesmas senhas de abertura e de gravação do arquivo original.</t>
  </si>
  <si>
    <t>não será protegido por senha de abertura nem de gravação.</t>
  </si>
  <si>
    <t>será protegido de abertura pela mesma senha de abertura do arquivo original, mas não será protegido por senha de gravação.</t>
  </si>
  <si>
    <t>será protegido de gravação pela mesma senha de gravação do arquivo original, mas não será protegido por senha de abertura.</t>
  </si>
  <si>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</si>
  <si>
    <t>A Figura abaixo reproduz, de forma ampliada, um botão representativo de um recurso do MS Word 2016, em português.
Qual é o papel do recurso representado?</t>
  </si>
  <si>
    <t>Cria um hiperlink para uma área do próprio documento.</t>
  </si>
  <si>
    <t>Abre o navegador Edge para acesso à internet.</t>
  </si>
  <si>
    <t>Encontra e insere imagens de várias fontes on-line no documento.</t>
  </si>
  <si>
    <t>Localiza e insere vídeos de fontes on-line no documento.</t>
  </si>
  <si>
    <t>Insere imagens arquivadas no computador.</t>
  </si>
  <si>
    <t>6ca24e8d-3050-42a5-b5e1-a823c358fee5.png</t>
  </si>
  <si>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</si>
  <si>
    <t>09/08/2026 04:34</t>
  </si>
  <si>
    <t>Considere a Figura a seguir extraída do MS Word 2016 em português:
O número ao lado da palavra Arial significa a(o):</t>
  </si>
  <si>
    <t>quantidade de letras</t>
  </si>
  <si>
    <t>quantidade de linhas</t>
  </si>
  <si>
    <t>versão do texto</t>
  </si>
  <si>
    <t>número de páginas</t>
  </si>
  <si>
    <t>tamanho da letra</t>
  </si>
  <si>
    <t>5592368a-8945-45ab-8455-c00370c84e11.png</t>
  </si>
  <si>
    <t>O número ao lado da fonte significa o tamanho da letra/fonte.
Gabarito: Letra E</t>
  </si>
  <si>
    <t>09/08/2026 04:35</t>
  </si>
  <si>
    <t>3670</t>
  </si>
  <si>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</si>
  <si>
    <t>95b09fd6-73d8-44a6-89ed-76a01b27e140.png</t>
  </si>
  <si>
    <t>O digitador utilizou o recurso “Ler em Voz Alta”, presente em Revisão &gt; Fala &gt; Ler em Voz Alta.
Gabarito: Letra C</t>
  </si>
  <si>
    <t>09/08/2026 04:38</t>
  </si>
  <si>
    <t>3671</t>
  </si>
  <si>
    <t>Quando um usuário do MS Word 2016 em português quer empilhar todas as janelas abertas, de modo que possa vê-las todas de uma só vez, ele clica no ícone:</t>
  </si>
  <si>
    <t>21ad3542-53fb-40f5-a071-8e0e9c012a86.png</t>
  </si>
  <si>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</si>
  <si>
    <t>09/08/2026 04:43</t>
  </si>
  <si>
    <t>A Figura a seguir reproduz, de forma ampliada, um botão representativo de um recurso do MSWord 2016.
Qual é o recurso representado?</t>
  </si>
  <si>
    <t>Quebra de página</t>
  </si>
  <si>
    <t>Mesclar e centralizar</t>
  </si>
  <si>
    <t>Quebrar texto automaticamente</t>
  </si>
  <si>
    <t>Reduzir uma página</t>
  </si>
  <si>
    <t>Ajustar texto pela margem superior.</t>
  </si>
  <si>
    <t>f954250d-8445-4b5d-aae9-258377cc7808.png</t>
  </si>
  <si>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</si>
  <si>
    <t>09/08/2026 04:54</t>
  </si>
  <si>
    <t>Durante a digitação do terceiro parágrafo da página 5 de um documento, no Word 2016 em português, um assistente administrativo pressionou a combinação de teclas Ctrl+Home. Tal combinação de teclas fez com que o cursor se deslocasse para o:</t>
  </si>
  <si>
    <t>início da página anterior</t>
  </si>
  <si>
    <t>início do parágrafo anterior</t>
  </si>
  <si>
    <t>início da linha em que estava</t>
  </si>
  <si>
    <t>início do documento</t>
  </si>
  <si>
    <t>final da linha em que estava</t>
  </si>
  <si>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</si>
  <si>
    <t>09/08/2026 04:55</t>
  </si>
  <si>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</si>
  <si>
    <t>Brasil</t>
  </si>
  <si>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</si>
  <si>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</si>
  <si>
    <t>Linha 3.</t>
  </si>
  <si>
    <t>Linha 4.</t>
  </si>
  <si>
    <t>Linha 2.</t>
  </si>
  <si>
    <t>Linha 1.</t>
  </si>
  <si>
    <t>Linha 5.</t>
  </si>
  <si>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</si>
  <si>
    <t>09/08/2026 04:57</t>
  </si>
  <si>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</si>
  <si>
    <t>Alternativas.</t>
  </si>
  <si>
    <t>Elementos.</t>
  </si>
  <si>
    <t>Indicações.</t>
  </si>
  <si>
    <t>Informações.</t>
  </si>
  <si>
    <t>Opções.</t>
  </si>
  <si>
    <t>Note que essa opção fica localizada em Arquivo &gt; Informações &gt; Proteger Documentos.
Gabarito: Letra D</t>
  </si>
  <si>
    <t>09/08/2026 04:58</t>
  </si>
  <si>
    <t>Tem-se o seguinte texto, editado no Microsoft Word 2016, em sua configuração original, com as marcas de parágrafo ativadas, conforme imagem a seguir:
Assinale a alternativa correta, sobre o espaço entre as linhas com o conteúdo Linha 3 e Linha 4.</t>
  </si>
  <si>
    <t>Existe 1 linha em branco.</t>
  </si>
  <si>
    <t>Existem 2 linhas em branco.</t>
  </si>
  <si>
    <t>Após a linha com o conteúdo Linha 3, o usuário pressionou CTRL+ENTER.</t>
  </si>
  <si>
    <t>Após a linha com o conteúdo Linha 3, o usuário pressionou SHIFT+ENTER.</t>
  </si>
  <si>
    <t>O espaçamento entre linhas é maior do que o espaçamento entre as linhas com o conteúdo Linha 1 e Linha 2.</t>
  </si>
  <si>
    <t>1146a55b-fffd-4ddf-9109-1cfa717ae6ce.png</t>
  </si>
  <si>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</si>
  <si>
    <t>09/08/2026 04:59</t>
  </si>
  <si>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</si>
  <si>
    <t>ENTER … ENTER … ENTER … ENTER</t>
  </si>
  <si>
    <t>TAB … ENTER … ENTER … ENTER</t>
  </si>
  <si>
    <t>TAB … TAB … TAB … TAB</t>
  </si>
  <si>
    <t>ENTER … TAB … ENTER … TAB</t>
  </si>
  <si>
    <t>ENTER … ENTER … ENTER … TAB</t>
  </si>
  <si>
    <t>Com o cursor do mouse na primeira célula da tabela, esse usuário digitou A e pressionou TAB. Depois
digitou B e pressionou TAB. Após, digitou C e pressionou TAB. Finalmente, digitou D e pressionou TAB.
Ao final, a tabela continha 3 linhas e 2 colunas.
Gabarito: Letra C</t>
  </si>
  <si>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</si>
  <si>
    <t>itálico, apenas.</t>
  </si>
  <si>
    <t>negrito e itálico, apenas.</t>
  </si>
  <si>
    <t>sublinhado, apenas.</t>
  </si>
  <si>
    <t>negrito, apenas.</t>
  </si>
  <si>
    <t>sem nenhuma formatação.</t>
  </si>
  <si>
    <t>310b8c52-1e68-4942-8983-444b71be3ac8.png</t>
  </si>
  <si>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</si>
  <si>
    <t>09/08/2026 05:00</t>
  </si>
  <si>
    <t>3680</t>
  </si>
  <si>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</si>
  <si>
    <t>9f40a011-cffa-42de-99e0-8508c13663f4.png</t>
  </si>
  <si>
    <t>Nesse caso, ele insere uma linha seguindo o formato da linha onde se encontra a letra D.
Gabarito: Letra A</t>
  </si>
  <si>
    <t>09/08/2026 05:02</t>
  </si>
  <si>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</si>
  <si>
    <t>&lt;b&gt;Nível Médio - &lt;s&gt;Noções&lt;/s&gt; de &lt;i&gt;Informática&lt;/i&gt;&lt;/b&gt;</t>
  </si>
  <si>
    <t>&lt;u&gt;&lt;b&gt;Nível Médio - &lt;s&gt;Noções&lt;/s&gt; de &lt;i&gt;Informática&lt;/i&gt;&lt;/b&gt;&lt;/u&gt;</t>
  </si>
  <si>
    <t>Nível Médio - &lt;s&gt;Noções&lt;/s&gt; de &lt;i&gt;Informática&lt;/i&gt;</t>
  </si>
  <si>
    <t>&lt;u&gt;Nível Médio - &lt;s&gt;Noções&lt;/s&gt; de &lt;i&gt;Informática&lt;/i&gt;&lt;/u&gt;</t>
  </si>
  <si>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</si>
  <si>
    <t>09/08/2026 05:10</t>
  </si>
  <si>
    <t>Tem-se a seguinte tabela, criada no Microsoft Word 2016, em sua configuração padrão:
Ao posicionar o cursor do mouse na última célula e pressionar TAB,</t>
  </si>
  <si>
    <t>uma nova linha será criada com 1 coluna.</t>
  </si>
  <si>
    <t>uma nova linha será criada com 2 colunas.</t>
  </si>
  <si>
    <t>uma nova linha será criada com 3 colunas.</t>
  </si>
  <si>
    <t>duas novas linhas serão criadas, sendo a primeira com 1 coluna e a segunda com 3 colunas.</t>
  </si>
  <si>
    <t>duas novas linhas serão criadas, sendo a primeira com 2 colunas e a segunda com 1 coluna.</t>
  </si>
  <si>
    <t>a8c934f6-43da-448d-8484-96e6bd7938dd.png</t>
  </si>
  <si>
    <t>Ao pressionar a tecla TAB, ela criará uma nova linha de acordo com o padrão da linha que está localizada.
Logo, será criada lima nova linha com duas colunas dado que a linha da última célula contém duas
colunas.
Gabarito: Letra B</t>
  </si>
  <si>
    <t>09/08/2026 05:12</t>
  </si>
  <si>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</si>
  <si>
    <t>Arquivo.</t>
  </si>
  <si>
    <t>Página Inicial.</t>
  </si>
  <si>
    <t>Exibição.</t>
  </si>
  <si>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</si>
  <si>
    <t>09/08/2026 05:13</t>
  </si>
  <si>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</si>
  <si>
    <t>2 linhas e 2 colunas.</t>
  </si>
  <si>
    <t>2 linhas e 3 colunas.</t>
  </si>
  <si>
    <t>2 linhas 4 colunas.</t>
  </si>
  <si>
    <t>2 linhas e 5 colunas.</t>
  </si>
  <si>
    <t>3 linhas e 2 colunas.</t>
  </si>
  <si>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</si>
  <si>
    <t>3685</t>
  </si>
  <si>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</si>
  <si>
    <t>eafc6f47-f090-4c28-9533-2ec0e5661f63.png</t>
  </si>
  <si>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</si>
  <si>
    <t>09/08/2026 05:15</t>
  </si>
  <si>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</si>
  <si>
    <t>formatada em itálico, sublinhado e negrito.</t>
  </si>
  <si>
    <t>formatada em itálico e sublinhado, apenas.</t>
  </si>
  <si>
    <t>formatada em negrito, apenas.</t>
  </si>
  <si>
    <t>formatada em itálico, apenas.</t>
  </si>
  <si>
    <t>546eb655-24ca-4393-ba3b-d661f4334831.png</t>
  </si>
  <si>
    <t>Se toda formatação foi limpa, ao posicionar o cursor do mouse no final da linha, a próxima palavra a ser
digitada estará sem nenhuma formatação.
Gabarito: Letra A</t>
  </si>
  <si>
    <t>3687</t>
  </si>
  <si>
    <t>Prefeitura São Bernardo do Campo</t>
  </si>
  <si>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</si>
  <si>
    <t>e5c85583-1b30-4921-a2d5-e41bbce62caa.png</t>
  </si>
  <si>
    <t>A pegadinha aqui é confundir com o MS-Excel! Ao posicionar o cursor na primeira célula e digitar esse
texto, ocorre uma quebra de linha. Logo, trata-se da primeira alternativa!
Gabarito: Letra A</t>
  </si>
  <si>
    <t>09/08/2026 05:19</t>
  </si>
  <si>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</si>
  <si>
    <t>Negrito, apenas.</t>
  </si>
  <si>
    <t>Sublinhado, apenas.</t>
  </si>
  <si>
    <t>Negrito e sublinhado, apenas.</t>
  </si>
  <si>
    <t>Negrito, itálico e sublinhado.</t>
  </si>
  <si>
    <t>Itálico, apenas.</t>
  </si>
  <si>
    <t>Ora, ele ativou negrito, itálico e sublinhado; depois desativou negrito e sublinhado. Logo, sobrou itálico,
apenas.
Gabarito: Letra E</t>
  </si>
  <si>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</si>
  <si>
    <t>Prefeitura Municipal Bady Bassitt</t>
  </si>
  <si>
    <t>Prefeitura Municipal Bady Bassitt.</t>
  </si>
  <si>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</si>
  <si>
    <t>3690</t>
  </si>
  <si>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</si>
  <si>
    <t>1a5624c7-0367-4a9b-a861-f59752c4c783.png</t>
  </si>
  <si>
    <t>Ao pressionar o TAB enquanto existem células na tabela, ele vai passando de uma célula para outra.
Quando não existem mais células a serem percorridas (Ex: Célula D), uma nova linha é criada. Logo, o
resultado será:
Gabarito: Letra C</t>
  </si>
  <si>
    <t>09/08/2026 05:22</t>
  </si>
  <si>
    <t>3691</t>
  </si>
  <si>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</si>
  <si>
    <t>45dbe2e5-ca6a-478c-982b-1042630905eb.png</t>
  </si>
  <si>
    <t>Esse comando substituirá a letra l (minúscula) por L (maiúscula) onde existir os caracteres “lei” (Ex: lei &gt;
Lei; assembleia &gt; assembLeia; leilão &gt; Leilão; vôlei &gt; vôlei). Logo, esse comando retornará:
Gabarito: Letra A</t>
  </si>
  <si>
    <t>09/08/2026 05:27</t>
  </si>
  <si>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</si>
  <si>
    <t>Prefeitura &lt;s&gt;Municipal&lt;/s&gt; de Campinas</t>
  </si>
  <si>
    <t>&lt;i&gt;&lt;b&gt;&lt;u&gt;Prefeitura Municipal de Campinas&lt;/u&gt;&lt;/b&gt;&lt;/i&gt;</t>
  </si>
  <si>
    <t>&lt;i&gt;&lt;b&gt;&lt;s&gt;Prefeitura Municipal &lt;u&gt;de&lt;/u&gt; Campinas&lt;/s&gt;&lt;/b&gt;&lt;/i&gt;</t>
  </si>
  <si>
    <t>&lt;i&gt;&lt;b&gt;Prefeitura &lt;s&gt;Municipal&lt;/s&gt; de Campinas&lt;/b&gt;&lt;/i&gt;</t>
  </si>
  <si>
    <t>&lt;i&gt;&lt;u&gt;Prefeitura &lt;s&gt;Municipal&lt;/s&gt; de Campinas.&lt;/u&gt;&lt;/i&gt;</t>
  </si>
  <si>
    <t>A frase inicial é: Prefeitura Municipal de Campinas
- Ao clicar em negrito, temos: Prefeitura Municipal de Campinas
- Ao clicar em itálico, temos: Prefeitura Municipal de Campinas
- Ao clicar em sublinhado, temos: Prefeitura Municipal de Campinas
Gabarito: Letra E</t>
  </si>
  <si>
    <t>09/08/2026 05:45</t>
  </si>
  <si>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</si>
  <si>
    <t>com o botão direito do mouse sobre um dos slides em miniatura no painel da esquerda.</t>
  </si>
  <si>
    <t>no grupo &lt;b&gt;Opções&lt;/b&gt; da guia &lt;b&gt;Slides&lt;/b&gt;.</t>
  </si>
  <si>
    <t>no grupo &lt;b&gt;Gerenciador de Slides&lt;/b&gt; da guia &lt;b&gt;Ferramentas&lt;/b&gt;.</t>
  </si>
  <si>
    <t>com o botão direito do mouse sobre o slide em edição no centro da tela.</t>
  </si>
  <si>
    <t>na guia &lt;b&gt;Página Inicial.&lt;/b&gt;</t>
  </si>
  <si>
    <t>Basta clicar com o Botão Direito em alguma miniatura do Painel de Slides e abrirá um menu de contexto
que oferecerá a opção de duplicar slides.
Gabarito: Letra A</t>
  </si>
  <si>
    <t>09/08/2026 06:10</t>
  </si>
  <si>
    <t>SERGAS</t>
  </si>
  <si>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</si>
  <si>
    <t>copiar o slide e salvar o slide.</t>
  </si>
  <si>
    <t>salvar a apresentação e inserir um novo slide.</t>
  </si>
  <si>
    <t>salvar a apresentação e abrir uma apresentação já existente.</t>
  </si>
  <si>
    <t>apresentar o slide em tela cheia e animar objetos presentes no slide.</t>
  </si>
  <si>
    <t>mudar o layout do slide e a formatação do plano de fundo do slide.</t>
  </si>
  <si>
    <t>Esse menu de contexto possui opções de mudar o layout do slide e a formatação do plano de fundo do
slide.
Gabarito: Letra E</t>
  </si>
  <si>
    <t>09/08/2026 06:25</t>
  </si>
  <si>
    <t>PGE</t>
  </si>
  <si>
    <t>O conhecimento referido no item III possibilita a inserção de elementos nos slides como, por exemplo, fotos contidas em um álbum. Nativamente o PowerPoint (2010) abriga essa facilidade no "Álbum de Fotografias" localizado na Guia:</t>
  </si>
  <si>
    <t>Animações.</t>
  </si>
  <si>
    <t>Página inicial.</t>
  </si>
  <si>
    <t>GRUPO: IMAGENS
OPÇÃO ATALHO DESCRIÇÃO
ÁLBUM DE Criar uma apresentação para a sua coleção de fotos favoritas.
-
FOTOGRAFIAS
Trata-se da Guia Inserir.
Gabarito: Letra E</t>
  </si>
  <si>
    <t>TER AC</t>
  </si>
  <si>
    <t>Uma apresentação elaborada no MS PowerPoint 2003 pode ser impressa na forma de folhetos para consultas. Espaços em linhas para que se façam anotações sobre as apresentações são reservados no folheto de:</t>
  </si>
  <si>
    <t>um slide por página</t>
  </si>
  <si>
    <t>dois slides por página</t>
  </si>
  <si>
    <t>três slides por página</t>
  </si>
  <si>
    <t>quatro slides por página</t>
  </si>
  <si>
    <t>seis slides por página</t>
  </si>
  <si>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</si>
  <si>
    <t>TRE AC</t>
  </si>
  <si>
    <t>No MS PowerPoint 2003, os mestres que contêm e refletem os elementos de estilo, usados na apresentação toda, podem ser aplicados em:</t>
  </si>
  <si>
    <t>slides, anotações e folhetos</t>
  </si>
  <si>
    <t>slides e anotações, apenas</t>
  </si>
  <si>
    <t>slides e folhetos, apenas</t>
  </si>
  <si>
    <t>slides, apenas</t>
  </si>
  <si>
    <t>folhetos, apenas</t>
  </si>
  <si>
    <t>Lembrem-se sempre de que há três tipos de Mestre: Folhetos, Anotações e Slides (Mnemônico: MESTRE
FAS).
Gabarito: Letra A</t>
  </si>
  <si>
    <t>SEPLA DR SP</t>
  </si>
  <si>
    <t>Somente os títulos dos slides de uma apresentação em PowerPoint podem ser impressos escolhendo-se em imprimir a forma:</t>
  </si>
  <si>
    <t>Slides</t>
  </si>
  <si>
    <t>Anotações, apenas</t>
  </si>
  <si>
    <t>Folhetos, apenas</t>
  </si>
  <si>
    <t>Anotações ou Folhetos</t>
  </si>
  <si>
    <t>Estrutura de Tópicos</t>
  </si>
  <si>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</si>
  <si>
    <t>MPE RS</t>
  </si>
  <si>
    <t>As anotações sobre um slide do PowerPoint podem ser digitadas por meio do painel de anotações no modo de exibição:</t>
  </si>
  <si>
    <t>de apresentação de slides</t>
  </si>
  <si>
    <t>de classificação de slides</t>
  </si>
  <si>
    <t>de anotações</t>
  </si>
  <si>
    <t>mestre</t>
  </si>
  <si>
    <t>normal</t>
  </si>
  <si>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</si>
  <si>
    <t>TRT 2ª Região</t>
  </si>
  <si>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</si>
  <si>
    <t>.ppsm</t>
  </si>
  <si>
    <t>.pptm</t>
  </si>
  <si>
    <t>.potx</t>
  </si>
  <si>
    <t>.ppsx</t>
  </si>
  <si>
    <t>.ppxs</t>
  </si>
  <si>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</si>
  <si>
    <t>PGE BA</t>
  </si>
  <si>
    <t>Quando há a necessidade de se fazer a impressão de uma apresentação elaborada com o Microsoft Power Point, há diferentes opções no que se refere ao Intervalo de Impressão. Uma dessas opções é:</t>
  </si>
  <si>
    <t>Último slide</t>
  </si>
  <si>
    <t>Slide Atual</t>
  </si>
  <si>
    <t>Primeira Metade</t>
  </si>
  <si>
    <t>Primeiro slide</t>
  </si>
  <si>
    <t>4 Primeiros Slides</t>
  </si>
  <si>
    <t>Na opção Imprimir do Powerpoint, é possível trabalhar com Slides ao invés de Páginas. Pode-se escolher:
Imprimir Todos os Slides; Imprimir Seleção; Imprimir Slide Atual; ou Imprimir um Intervalo
Personalizado de Slides.
Gabarito: Letra B</t>
  </si>
  <si>
    <t>Técnico Fazendário MA</t>
  </si>
  <si>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</si>
  <si>
    <t>Slide Mestre</t>
  </si>
  <si>
    <t>Folha de Estilo</t>
  </si>
  <si>
    <t>Folheto Mestre</t>
  </si>
  <si>
    <t>Slide de Estilo</t>
  </si>
  <si>
    <t>Anotações Mestras</t>
  </si>
  <si>
    <t>O Slide Mestre é o slide principal em uma hierarquia de slides que armazena informações sobre o tema
e os layouts dos slides de uma apresentação, incluindo o plano de fundo, a cor, as fontes, os efeitos, os
tamanhos dos espaços reservados e o posicionamento.
Gabarito: Letra A</t>
  </si>
  <si>
    <t>DPE RS</t>
  </si>
  <si>
    <t>No Power Point, a opção exibir em “Slide Mestre” contribui para:</t>
  </si>
  <si>
    <t>o efeito de transição entre dois slides sucessivos.</t>
  </si>
  <si>
    <t>o controle do tempo de exibição de um slide entre os modos “avançar ao clique do mouse</t>
  </si>
  <si>
    <t>controle da aparência na apresentação inteira e pode inserir uma forma ou logomarca para que ela seja mostrada em todos os slides.</t>
  </si>
  <si>
    <t>a geração de um índice dos slides da apresentação e, dessa forma, permitir que se vá diretamente para um determinado slide durante uma apresentação.</t>
  </si>
  <si>
    <t>a inserção de um slide no início da apresentação e executa um clip ou um programa</t>
  </si>
  <si>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</si>
  <si>
    <t>Um Analista de TI pretende capturar um pedaço de uma foto que está na tela do seu computador para colocá-lo em um slide do Microsoft PowerPoint 2016, em Português, de uma apresentação que está elaborando. Para isso, ele deve escolher Recorte de Tela, que se encontra:</t>
  </si>
  <si>
    <t>na Barra de Ferramentas de Acesso Rápido, guia Imagens, no grupo Inserir Instantâneo.</t>
  </si>
  <si>
    <t>no Menu Ferramentas, guia Imagens Online.</t>
  </si>
  <si>
    <t>na Faixa de Opções , guia Inserir, Instantâneo.</t>
  </si>
  <si>
    <t>no Menu Inserir, guia Imagens.</t>
  </si>
  <si>
    <t>na Faixa de Opções, guia Imagens, Instantâneo.</t>
  </si>
  <si>
    <t>O Botão Instantâneo funciona como um Print Screen e possibilita selecionar a imagem que você quer
colar no seu documento. Eke se encontra em: Faixa de Opções &gt; Guia Inserir &gt; Grupo Ilustrações &gt;
Comando Instantâneo (Lembrem-se: INSTANTÂNEO → INSERIR).
Gabarito: Letra C</t>
  </si>
  <si>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</si>
  <si>
    <t>pode ser feita na guia:
a) Geral
b) Inserir
c) Animações
d) Apresentação de slides
e) Revisão
Comentários:
Um novo comentário pode ser inserido por meio do caminho: Guia Revisão &gt; Grupo Comentários &gt;
Comando Novo Comentário.
Gabarito: Letra E</t>
  </si>
  <si>
    <t>09/08/2026 06:26</t>
  </si>
  <si>
    <t>A exibição de tela inteira do computador para mostrar da mesma maneira que o público verá a aparência, os elementos e os efeitos nos slides é utilizada pelo PowerPoint no modo de exibição:</t>
  </si>
  <si>
    <t>normal.</t>
  </si>
  <si>
    <t>de estrutura de tópicos.</t>
  </si>
  <si>
    <t>de guia de slides.</t>
  </si>
  <si>
    <t>de classificação de slides.</t>
  </si>
  <si>
    <t>de apresentação de slides.</t>
  </si>
  <si>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</si>
  <si>
    <t>Uma apresentação em PowerPoint pode conter efeitos nas exibições dos slides, entre outros, do tipo esquema de transição:</t>
  </si>
  <si>
    <t>mostrar em ordem inversa.</t>
  </si>
  <si>
    <t>aplicar zoom gradativamente.</t>
  </si>
  <si>
    <t>máquina de escrever colorida.</t>
  </si>
  <si>
    <t>persiana horizontal.</t>
  </si>
  <si>
    <t>lâmpada de flash.</t>
  </si>
  <si>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</si>
  <si>
    <t>No PowerPoint XP, após selecionar um objeto cujo estilo deseja-se que seja usado como modelo e aplicado a um outro objeto, utiliza-se o:</t>
  </si>
  <si>
    <t>Copiar e colar</t>
  </si>
  <si>
    <t>Formatar objeto</t>
  </si>
  <si>
    <t>Pincel</t>
  </si>
  <si>
    <t>Inserir objeto</t>
  </si>
  <si>
    <t>Auto texto</t>
  </si>
  <si>
    <t>No PowerPoint 2010, usamos o botão Pincel de Formatação para copiar a formatação (fonte, cor,
tamanho) de um texto para aplicá-la a outro texto.
Gabarito: Letra C</t>
  </si>
  <si>
    <t>As informações sobre o modelo de estrutura aplicado numa apresentação PowerPoint são armazenadas</t>
  </si>
  <si>
    <t>no painel de tarefas.</t>
  </si>
  <si>
    <t>no slide mestre.</t>
  </si>
  <si>
    <t>no layout de conteúdo.</t>
  </si>
  <si>
    <t>na estrutura de slide.</t>
  </si>
  <si>
    <t>na galeria de modelos.</t>
  </si>
  <si>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</si>
  <si>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</si>
  <si>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</si>
  <si>
    <t>TJ RJ</t>
  </si>
  <si>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</si>
  <si>
    <t>Raiz.</t>
  </si>
  <si>
    <t>Main.</t>
  </si>
  <si>
    <t>Mestre.</t>
  </si>
  <si>
    <t>Body.</t>
  </si>
  <si>
    <t>Layer.</t>
  </si>
  <si>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</si>
  <si>
    <t>As apresentações feitas em PowerPoint ou programa equivalente utilizam:</t>
  </si>
  <si>
    <t>projetor multimídia</t>
  </si>
  <si>
    <t>flipchart.</t>
  </si>
  <si>
    <t>retroprojetor.</t>
  </si>
  <si>
    <t>televisão.</t>
  </si>
  <si>
    <t>diapositivos.</t>
  </si>
  <si>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</si>
  <si>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</si>
  <si>
    <t>I e VI.</t>
  </si>
  <si>
    <t>III e V.</t>
  </si>
  <si>
    <t>VII.</t>
  </si>
  <si>
    <t>VIII.</t>
  </si>
  <si>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</si>
  <si>
    <t>Os termos Animação e Transição são usados frequentemente em aplicativos dedicados à apresentação de slides. Assinale a afirmativa correta a respeito das funções associadas a esses termos em alguns desses aplicativos.</t>
  </si>
  <si>
    <t>Quando utilizados no PowerPoint e no Impress, são termos sinônimos, pois não há diferenças significativas entre as funções a eles associadas.</t>
  </si>
  <si>
    <t>O PowerPoint não usa o termo Transição em sua interface.</t>
  </si>
  <si>
    <t>O Impress não usa o termo Transição em sua interface.</t>
  </si>
  <si>
    <t>A Transição estabelece a ordem dos slides durante uma apresentação.</t>
  </si>
  <si>
    <t>A Animação aplica-se a elementos específicos de um slide.</t>
  </si>
  <si>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</si>
  <si>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</si>
  <si>
    <t>II, somente.</t>
  </si>
  <si>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</si>
  <si>
    <t>No Powerpoint 2010 BR, o acionamento da tecla de função F5 tem por objetivo:</t>
  </si>
  <si>
    <t>formatar um gráfico visando a comparar dados.</t>
  </si>
  <si>
    <t>inserir uma tabela em um slide da apresentação.</t>
  </si>
  <si>
    <t>realizar a apresentação a partir do primeiro slide.</t>
  </si>
  <si>
    <t>configurar as transições para exibição entre os slides.</t>
  </si>
  <si>
    <t>escolher um design predefinido para a apresentação de slides.</t>
  </si>
  <si>
    <t>Pergunta clássica! F5 é utilizado para realizar a apresentação a partir do primeiro slide; para realizar a
apresentação a partir do slide atual, o atalho é SHIFT + F5.
Gabarito: Letra C</t>
  </si>
  <si>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</si>
  <si>
    <t>Ctrl + P</t>
  </si>
  <si>
    <t>Ctrl + I</t>
  </si>
  <si>
    <t>Ctrl + F3</t>
  </si>
  <si>
    <t>Alt + I</t>
  </si>
  <si>
    <t>990c85de-1892-4b94-806a-5db1af1856b3.png</t>
  </si>
  <si>
    <t>(a) Correto. CTRL + P = IMPRIMIR; (b) Errado. CTRL + I = ITÁLICO; (c) Errado. CTRL + F3 não tem função;
(d) Errado. Esse atalho abrirá o menu suspenso de caminho de arquivo; (e) Errado. ALT + P = vai ALTernar
entre executar e Pausar.
Gabarito: Letra A</t>
  </si>
  <si>
    <t>09/08/2026 07:02</t>
  </si>
  <si>
    <t>COMPENSA</t>
  </si>
  <si>
    <t>A figura a seguir ilustra uma janela que é exibida na tela, quando se aciona uma das guias da barra de menus, na Faixa de Opções do Powerpoint 2010 BR.</t>
  </si>
  <si>
    <t>animações.</t>
  </si>
  <si>
    <t>transições.</t>
  </si>
  <si>
    <t>design.</t>
  </si>
  <si>
    <t>ClipArt.</t>
  </si>
  <si>
    <t>SmartArt.</t>
  </si>
  <si>
    <t>cab94711-fb00-457b-8574-b9a553f9c828.png</t>
  </si>
  <si>
    <t>As Transições especificam como a exibição muda à medida que o usuário se desloca de um slide para
outro. Não confundam com a Animação, que anima o conteúdo de um slide!
Gabarito: Letra B</t>
  </si>
  <si>
    <t>09/08/2026 07:03</t>
  </si>
  <si>
    <t>TJ AM</t>
  </si>
  <si>
    <t>No Powerpoint 2010 BR, instalado em um microcomputador com sistema operacional Windows Vista, a execução do atalho de teclado Shift + F5 tem por significado:</t>
  </si>
  <si>
    <t>iniciar a apresentação de slides a partir do primeiro slide.</t>
  </si>
  <si>
    <t>iniciar a apresentação de slides a partir do slide atual.</t>
  </si>
  <si>
    <t>inserir número do slide.</t>
  </si>
  <si>
    <t>alterar o layout do slide selecionado.</t>
  </si>
  <si>
    <t>alterar a orientação do slide entre retrato paisagem.</t>
  </si>
  <si>
    <t>Pergunta clássica! F5 é utilizado para realizar a apresentação a partir do primeiro slide; para realizar a
apresentação a partir do slide atual, o atalho é SHIFT + F5.
Gabarito: Letra B</t>
  </si>
  <si>
    <t>Observe a figura a seguir, criada por meio de um recurso existente no Powerpoint 2010 BR, em um microcomputador com sistema operacional Windows Vista instalado.
Esse recurso é conhecido por:</t>
  </si>
  <si>
    <t>SmartArt</t>
  </si>
  <si>
    <t>ClipArt</t>
  </si>
  <si>
    <t>WordArt</t>
  </si>
  <si>
    <t>DrawArt</t>
  </si>
  <si>
    <t>PowerArt</t>
  </si>
  <si>
    <t>e93f7366-c957-4e49-8fd6-48701295c39e.png</t>
  </si>
  <si>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</si>
  <si>
    <t>09/08/2026 07:04</t>
  </si>
  <si>
    <t>3721</t>
  </si>
  <si>
    <t>SUDENE</t>
  </si>
  <si>
    <t>Quanto à orientação dos slides, no Powerpoint 2010 BR for Windows um usuário pode configurar o layout de uma apresentação definindo-o por meio da escolha de um entre dois modos, que são</t>
  </si>
  <si>
    <t>ff62c47d-bfde-476b-9ff4-437963afa11f.png</t>
  </si>
  <si>
    <t>Os slides do PowerPoint são configurados automaticamente no layout:
– Paisagem (horizontal):
– Retrato (vertical):
Gabarito: Letra C</t>
  </si>
  <si>
    <t>CONDER</t>
  </si>
  <si>
    <t>O software Powerpoint 2010 BR tem por finalidade permitir a criação de:</t>
  </si>
  <si>
    <t>apresentações de slides em formato PPTX.</t>
  </si>
  <si>
    <t>imagens animadas para a Web em formato FLV.</t>
  </si>
  <si>
    <t>filmes ilustrados para o youtube em formato FLV.</t>
  </si>
  <si>
    <t>arquivos compactados em formato WAR.</t>
  </si>
  <si>
    <t>logomarcas vetoriais em formato INDD.</t>
  </si>
  <si>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</si>
  <si>
    <t>09/08/2026 07:11</t>
  </si>
  <si>
    <t>AL MT</t>
  </si>
  <si>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</si>
  <si>
    <t>Transições</t>
  </si>
  <si>
    <t>Revisão</t>
  </si>
  <si>
    <t>Animações</t>
  </si>
  <si>
    <t>39775ca1-225c-440a-83e4-ffee79800bab.png</t>
  </si>
  <si>
    <t>Na Guia Design: encontramos layout dos slides e apresentações criadas no MS-PowerPoint. São dois
grupos de ferramentas: Temas e Personalizar.
Gabarito: Letra A</t>
  </si>
  <si>
    <t>TRE PA</t>
  </si>
  <si>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</si>
  <si>
    <t>se nenhuma afirmativa estiver correta.</t>
  </si>
  <si>
    <t>se apenas as afirmativas II e III estiverem corretas.</t>
  </si>
  <si>
    <t>se apenas as afirmativas I e II estiverem corretas.</t>
  </si>
  <si>
    <t>se apenas as afirmativas I e III estiverem corretas.</t>
  </si>
  <si>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</si>
  <si>
    <t>09/08/2026 07:12</t>
  </si>
  <si>
    <t>CM RECIFE</t>
  </si>
  <si>
    <t>Durante um evento comemorativo, algumas fotos serão projetadas em slides contando a história da instituição promotora. Para que o logotipo da instituição apareça, em todos os slides, basta inseri-lo no:</t>
  </si>
  <si>
    <t>slide mestre;</t>
  </si>
  <si>
    <t>rodapé;</t>
  </si>
  <si>
    <t>álbum de fotografias;</t>
  </si>
  <si>
    <t>folheto mestre;</t>
  </si>
  <si>
    <t>anotações mestre.</t>
  </si>
  <si>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</si>
  <si>
    <t>TJ RS</t>
  </si>
  <si>
    <t>No contexto do MS PowerPoint, o Slide Mestre refere-se a um slide que:</t>
  </si>
  <si>
    <t>contém a estrutura de tópicos abordados numa apresentação;</t>
  </si>
  <si>
    <t>estabelece a ordem de apresentação para os demais slides;</t>
  </si>
  <si>
    <t>contém um índice gerado automaticamente que auxilia na navegação de um slide para outro durante uma apresentação;</t>
  </si>
  <si>
    <t>estabelece a trilha sonora da apresentação;</t>
  </si>
  <si>
    <t>estabelece alguns padrões de formatação que se aplicam a todos os demais slides.</t>
  </si>
  <si>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</si>
  <si>
    <t>DPE RO</t>
  </si>
  <si>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</si>
  <si>
    <t>.pdf.</t>
  </si>
  <si>
    <t>.pptx.</t>
  </si>
  <si>
    <t>.xps</t>
  </si>
  <si>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</si>
  <si>
    <t>SEDUC AM</t>
  </si>
  <si>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</si>
  <si>
    <t>F, V e F.</t>
  </si>
  <si>
    <t>F, V e V.</t>
  </si>
  <si>
    <t>V, F e F.</t>
  </si>
  <si>
    <t>V, V e F.</t>
  </si>
  <si>
    <t>F, F e V.</t>
  </si>
  <si>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</si>
  <si>
    <t>09/08/2026 07:22</t>
  </si>
  <si>
    <t>3729</t>
  </si>
  <si>
    <t>FUNDAÇÃO PRÓ</t>
  </si>
  <si>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</si>
  <si>
    <t>76254325-2b90-438a-a574-8529c23813e4.png</t>
  </si>
  <si>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</si>
  <si>
    <t>09/08/2026 07:25</t>
  </si>
  <si>
    <t>CODEBA</t>
  </si>
  <si>
    <t>Para iniciar uma apresentação de slides desde o começo, no Microsoft PowerPoint, deve-se pressionar a tecla:</t>
  </si>
  <si>
    <t>F3</t>
  </si>
  <si>
    <t>F6</t>
  </si>
  <si>
    <t>F5</t>
  </si>
  <si>
    <t>F9</t>
  </si>
  <si>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</si>
  <si>
    <t>09/08/2026 07:38</t>
  </si>
  <si>
    <t>FBN</t>
  </si>
  <si>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</si>
  <si>
    <t>Ctrl + F7</t>
  </si>
  <si>
    <t>Ctrl + F5</t>
  </si>
  <si>
    <t>Shift + F5</t>
  </si>
  <si>
    <t>Shift + F7</t>
  </si>
  <si>
    <t>3732</t>
  </si>
  <si>
    <t>DETRAN MA</t>
  </si>
  <si>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</si>
  <si>
    <t>7f21d2a0-c0af-4c1d-8d96-c6c3852eb1e2.png</t>
  </si>
  <si>
    <t>Por meio do caminho: Guia Inserir &gt; Grupo Ilustrações &gt; Comando Formas.
Gabarito: Letra B</t>
  </si>
  <si>
    <t>09/08/2026 07:40</t>
  </si>
  <si>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</si>
  <si>
    <t>“Título e Conteúdo” seja utilizado para apresentar itens relevantes de um tema.</t>
  </si>
  <si>
    <t>“Somente Título” seja utilizado para configurar o título de todos os slides.</t>
  </si>
  <si>
    <t>“Em branco”, sem conteúdo, seja utilizado como primeiro slide.</t>
  </si>
  <si>
    <t>“Comparação” seja utilizado para apresentar uma imagem.</t>
  </si>
  <si>
    <t>“Cabeçalho da Seção” seja utilizado para configurar como a apresentação deve ser impressa.</t>
  </si>
  <si>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</si>
  <si>
    <t>09/08/2026 07:42</t>
  </si>
  <si>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</si>
  <si>
    <t>selecionar “Preenchimento sólido” no painel “Formatar Tela de Fundo”.</t>
  </si>
  <si>
    <t>selecionar “Redefinir plano de fundo” na guia “Design”.</t>
  </si>
  <si>
    <t>selecionar “Preenchimento com imagem ou textura” no painel “Formatar Plano de Fundo”.</t>
  </si>
  <si>
    <t>escolher “Inserir um Elemento SmartArt”, no lado esquerdo do slide.</t>
  </si>
  <si>
    <t>clicar no lado direito do slide em “Formatar Tela de Fundo”.</t>
  </si>
  <si>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</si>
  <si>
    <t>09/08/2026 07:43</t>
  </si>
  <si>
    <t>Considere a versão do Power Point 2010. Durante a confecção de um slide, o usuário apaga a primeira letra de uma palavra e, em seguida, resolve apagar a seguinte também. Uma das formas de executar essa ação é clicar a(s) tecla(s):</t>
  </si>
  <si>
    <t>Shift+F3</t>
  </si>
  <si>
    <t>Shift+F4</t>
  </si>
  <si>
    <t>Ctrl + F4</t>
  </si>
  <si>
    <t>F4</t>
  </si>
  <si>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</si>
  <si>
    <t>No MS PowerPoint 2016 em português existe uma função que permite optar por apresentar um slide em preto e branco. Para utilizar tal função, deve-se acessar a guia:</t>
  </si>
  <si>
    <t>Exibir</t>
  </si>
  <si>
    <t>Página Inicial</t>
  </si>
  <si>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</si>
  <si>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</si>
  <si>
    <t>Ação</t>
  </si>
  <si>
    <t>Tabelas</t>
  </si>
  <si>
    <t>Painel de Animação</t>
  </si>
  <si>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</si>
  <si>
    <t>Um usuário do MS PowerPoint 2016 em português, ao criar um slide para uma apresentação, clicou no ícone &lt;i&gt;Ver figura&lt;/i&gt;. Esse ícone tem por função:</t>
  </si>
  <si>
    <t>adicionar uma anotação associada ao slide.</t>
  </si>
  <si>
    <t>adicionar um</t>
  </si>
  <si>
    <t>2680d789-fd9c-4259-87da-ec6538ca30cf.png</t>
  </si>
  <si>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</si>
  <si>
    <t>09/08/2026 07:44</t>
  </si>
  <si>
    <t>Uma das formas para inserir logomarcas ou textos em um slide do MS PowerPoint 2016 em português, de modo que eles possam ser exibidos automaticamente em todos os outros slides da apresentação, é o uso do recurso de:</t>
  </si>
  <si>
    <t>Guias</t>
  </si>
  <si>
    <t>Macros</t>
  </si>
  <si>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</si>
  <si>
    <t>09/08/2026 07:45</t>
  </si>
  <si>
    <t>O MS Power Point 2016 em português possui um recurso para converter, em texto, em formato adequado, expressões matemáticas manuscritas diretamente sobre a tela. Para tal, o usuário pode seguir o seguinte caminho:</t>
  </si>
  <si>
    <t>inserir &gt;&gt; ícones</t>
  </si>
  <si>
    <t>inserir &gt;&gt; símbolo</t>
  </si>
  <si>
    <t>desenhar &gt;&gt; tinta em expressões matemáticas</t>
  </si>
  <si>
    <t>desenhar &gt;&gt; tinta em forma</t>
  </si>
  <si>
    <t>inserir &gt;&gt; objeto</t>
  </si>
  <si>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</si>
  <si>
    <t>Ao montar um slide para sua apresentação, um usuário do PowerPoint 2016 em português deseja incluir um hiperlink associado a um texto, de modo que esse hiperlink aponte para uma página na web. Uma forma de o usuário fazer isso é:</t>
  </si>
  <si>
    <t>marcar o texto, copiá-lo e inseri-lo em um depositário, que vai ser associado à página web através de configuração.</t>
  </si>
  <si>
    <t>marcar o texto em que deseja incluir o hiperlink, clicar com o botão direito do mouse, escolher a opção Link e vincular à página web desejada.</t>
  </si>
  <si>
    <t>inserir um objeto que vai representar o hiperlink, e configurar esse objeto com as características da página web que se deseja alcançar.</t>
  </si>
  <si>
    <t>incluir entre o texto que vai possuir o hiperlink as tags &lt;A&gt; e &lt;/A&gt; , inserindo o nome da página web que se deseja alcançar.</t>
  </si>
  <si>
    <t>copiar e colar a página web que se deseja alcançar e inseri-la ao lado do texto que se deseja associar a esse hiperlink.</t>
  </si>
  <si>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</si>
  <si>
    <t>3742</t>
  </si>
  <si>
    <t>Um usuário do MS PowerPoint 2016 em português, ao criar uma apresentação, precisa mostrar o modo de exibição de leitura. Para isso, deve clicar no seguinte ícone:</t>
  </si>
  <si>
    <t>bdfcb6c2-e359-4c2d-90bc-7cac52f4bb06.png</t>
  </si>
  <si>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</si>
  <si>
    <t>3743</t>
  </si>
  <si>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</si>
  <si>
    <t>f1463f40-ae94-4a8a-923c-f30698452205.png</t>
  </si>
  <si>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</si>
  <si>
    <t>09/08/2026 07:48</t>
  </si>
  <si>
    <t>No MS PowerPoint 2016 em português pode-se incluir um novo slide em uma apresentação, utilizando as teclas de atalho CTRL+M ou clicando no seguinte ícone:</t>
  </si>
  <si>
    <t>185bd886-e971-4a13-81b5-924d65510088.png</t>
  </si>
  <si>
    <t>pode-se incluir um novo slide em uma apresentação, utilizando as teclas de atalho CTRL+M ou clicando
no ícone apresentado no item (a).
Gabarito: Letra A</t>
  </si>
  <si>
    <t>09/08/2026 07:50</t>
  </si>
  <si>
    <t>3745</t>
  </si>
  <si>
    <t>O preparo de uma palestra muitas vezes exige a busca por um sinônimo para evitar a repetição de uma palavra. No Power Point 2016 em português, é possível fazer isso selecionando a palavra da qual se quer o sinônimo e clicando no seguinte ícone:</t>
  </si>
  <si>
    <t>57c8bab2-5955-42c3-afb3-ffcd3b3734f0.png</t>
  </si>
  <si>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</si>
  <si>
    <t>09/08/2026 07:52</t>
  </si>
  <si>
    <t>A imagem abaixo foi extraída da barra de ferramentas do LibreOffice:
Essa ferramenta é utilizada para:</t>
  </si>
  <si>
    <t>apagar parte da figura.</t>
  </si>
  <si>
    <t>apagar parte do texto.</t>
  </si>
  <si>
    <t>pintar uma área de texto.</t>
  </si>
  <si>
    <t>pintar uma área de figura.</t>
  </si>
  <si>
    <t>copiar a formatação.</t>
  </si>
  <si>
    <t>c2da87f1-0175-4db6-9ed9-e6f24167b960.png</t>
  </si>
  <si>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</si>
  <si>
    <t>09/08/2026 07:54</t>
  </si>
  <si>
    <t>Os efeitos de animação do Power Point 2010 podem ser classificados, de acordo com os efeitos que produzem, em quatro tipos. Os efeitos de ênfase são aqueles que fazem, por exemplo, um objeto:</t>
  </si>
  <si>
    <t>aparecer gradualmente, surgir no slide de uma borda ou saltar para a exibição.</t>
  </si>
  <si>
    <t>separar-se do slide, desaparecer da exibição ou espiralar para fora do slide.</t>
  </si>
  <si>
    <t>diminuir ou aumentar de tamanho, alterar a cor ou girar.</t>
  </si>
  <si>
    <t>ser movimentado para cima ou para baixo, para a esquerda ou para a direita ou em um padrão circular.</t>
  </si>
  <si>
    <t>animar a maneira de como um slide é passado para o slide seguinte.</t>
  </si>
  <si>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</si>
  <si>
    <t>09/08/2026 07:56</t>
  </si>
  <si>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</si>
  <si>
    <t>Desaparecer, dissolver e esmaecer.</t>
  </si>
  <si>
    <t>Desaparecer, esmaecer e surgir.</t>
  </si>
  <si>
    <t>Revelar, sair e surgir.</t>
  </si>
  <si>
    <t>Aparecer, caixa e reduzir.</t>
  </si>
  <si>
    <t>Esmaecer, persianas e revelar.</t>
  </si>
  <si>
    <t>A lista com três efeitos de saída disponíveis em uma instalação padrão do MS-PowerPoint 2010 seriam:
Esmaecer, Persianas e Revelar. Questão puramente decoreba!
Gabarito: Letra E</t>
  </si>
  <si>
    <t>Ao ajudar a preparar uma apresentação no software PowerPoint, com os resultados obtidos por uma agência de um banco, um escriturário sugeriu o uso do recurso de animação. Esse recurso nos slides é voltado fundamentalmente para:</t>
  </si>
  <si>
    <t>utilizar filmes como recurso de multimídia.</t>
  </si>
  <si>
    <t>permitir a inserção de histórias.</t>
  </si>
  <si>
    <t>criar novas cores e estilos rápidos.</t>
  </si>
  <si>
    <t>incluir efeitos de entradas e saídas.</t>
  </si>
  <si>
    <t>criar slides mestres para processos.</t>
  </si>
  <si>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</si>
  <si>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</si>
  <si>
    <t>as teclas TAB+7 para ir ao 18 e, depois, SHIFT+TAB+7 para retornar.</t>
  </si>
  <si>
    <t>as teclas ENTER, sete vezes seguidas, para ir ao 18 e, depois, BACKSPACE, sete vezes seguidas, para retornar.</t>
  </si>
  <si>
    <t>as teclas +, seguida do número 7, para ir ao 18 e, depois, –, seguida do número 7, para retornar.</t>
  </si>
  <si>
    <t>o número 18, seguido da tecla ENTER, para ir ao 18 e, depois, o número 11, seguido da tecla ENTER, para retornar.</t>
  </si>
  <si>
    <t>o botão direito do mouse, 7 vezes seguidas, para ir ao 18 e, depois, o botão esquerdo do mouse, 7 vezes seguidas, para retornar.</t>
  </si>
  <si>
    <t>Para se acessar um slide especificamente, basta digitar seu número e pressionar ENTER. Nenhuma das
outras opções faz qualquer sentido!
Gabarito: Letra D</t>
  </si>
  <si>
    <t>Considere o Microsoft Power Point 2010, versão em Português, e os objetos abaixo.
I - Imagem Bitmap II - Documento do Microsoft Word III - Gráfico do Microsoft Excel IV - Documento do Adobe Acrobat Os objetos que podem ser inseridos num slide são aqueles explicitados em:</t>
  </si>
  <si>
    <t>II, III e IV, apenas.</t>
  </si>
  <si>
    <t>Todos os objetos mencionados podem ser inseridos em um slide do MS-PowerPoint 2010!
Gabarito: Letra E</t>
  </si>
  <si>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</si>
  <si>
    <t>.potx.</t>
  </si>
  <si>
    <t>.ppsm.</t>
  </si>
  <si>
    <t>.ppsx.</t>
  </si>
  <si>
    <t>.pptm.</t>
  </si>
  <si>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</si>
  <si>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</si>
  <si>
    <t>12541cf1-8b56-4fd7-b19e-16df7e3ee30e.png</t>
  </si>
  <si>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</si>
  <si>
    <t>09/08/2026 07:57</t>
  </si>
  <si>
    <t>Os ícones da figura a seguir pertencem à guia Inserir do programa MS-PowerPoint 2016, em sua configuração padrão.
Assinale a alternativa que contém, respectivamente, os nomes corretos de cada um desses ícones.</t>
  </si>
  <si>
    <t>(I) Animação, (II) Layout, (III) Composição e (IV) ClipArt.</t>
  </si>
  <si>
    <t>(I) Novo Slide, (II) Imagens, (III) Formas e (IV) Transição.</t>
  </si>
  <si>
    <t>(I) Apresentação, (II) Layout, (III) Desenho e (IV) SmartArt.</t>
  </si>
  <si>
    <t>(I) Novo Slide, (II) Imagens, (III) Formas e (IV) SmartArt.</t>
  </si>
  <si>
    <t>(I) Animação, (II) Paisagem, (III) Desenho e (IV) ClipArt.</t>
  </si>
  <si>
    <t>b8b8abc9-4b73-48f4-a97b-a2f73d57dc18.png</t>
  </si>
  <si>
    <t>Os nomes corretos de cada um desses ícones são: (I) Novo Slide, (II) Imagens, (III) Formas e (IV) SmartArt.
Gabarito: Letra D</t>
  </si>
  <si>
    <t>09/08/2026 07:58</t>
  </si>
  <si>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</si>
  <si>
    <t>Slide 2, apenas, esteja oculto.</t>
  </si>
  <si>
    <t>Slide 3, apenas, esteja oculto.</t>
  </si>
  <si>
    <t>Slide 4, apenas, está oculto.</t>
  </si>
  <si>
    <t>Slides 2 e 3, apenas, estejam ocultos.</t>
  </si>
  <si>
    <t>Slides 2, 3 e 4 estejam ocultos.</t>
  </si>
  <si>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</si>
  <si>
    <t>Usando o Microsoft PowerPoint 2016, em sua configuração padrão, um usuário iniciou o Modo de Apresentação e uma barra foi exibida, conforme imagem a seguir.
Esse usuário:</t>
  </si>
  <si>
    <t>está reproduzindo um aúdio inserido na apresentação.</t>
  </si>
  <si>
    <t>está reproduzindo um vídeo inserido na apresentação.</t>
  </si>
  <si>
    <t>iniciou o ensaio de sua apresentação, através da opção Testar Intervalos da guia Apresentação de Slides.</t>
  </si>
  <si>
    <t>está definindo a ordem de exibição das animações.</t>
  </si>
  <si>
    <t>exportou a apresentação em formato de vídeo.</t>
  </si>
  <si>
    <t>4561aaa2-dbff-451e-82f2-0f9221839429.png</t>
  </si>
  <si>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</si>
  <si>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</si>
  <si>
    <t>END.</t>
  </si>
  <si>
    <t>HOME.</t>
  </si>
  <si>
    <t>PAGE DOWN.</t>
  </si>
  <si>
    <t>ESC.</t>
  </si>
  <si>
    <t>TAB.</t>
  </si>
  <si>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</si>
  <si>
    <t>09/08/2026 07:59</t>
  </si>
  <si>
    <t>Prefeitura de Guarulhos</t>
  </si>
  <si>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</si>
  <si>
    <t>Ctrl + Q</t>
  </si>
  <si>
    <t>Ctrl + W</t>
  </si>
  <si>
    <t>Ctrl + /</t>
  </si>
  <si>
    <t>Ctrl + O</t>
  </si>
  <si>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</si>
  <si>
    <t>Prefeitura de São Bernardo do Campo</t>
  </si>
  <si>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</si>
  <si>
    <t>Editar.</t>
  </si>
  <si>
    <t>Ferramentas.</t>
  </si>
  <si>
    <t>Slide.</t>
  </si>
  <si>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</si>
  <si>
    <t>Analise a imagem.
Ao digitar um texto na área destacada na imagem a seguir, criada no Microsoft PowerPoint 2010, em sua configuração padrão, no painel de anotações no modo de exibição Normal, e iniciar o modo de apresentação através da tecla F5, esse texto</t>
  </si>
  <si>
    <t>será exibido no modo de apresentação, sobrepondo o conteúdo do slide.</t>
  </si>
  <si>
    <t>será exibido no modo de apresentação, antes do conteúdo do slide ser apresentado.</t>
  </si>
  <si>
    <t>não será exibido no modo de apresentação.</t>
  </si>
  <si>
    <t>será exibido no modo de apresentação apenas se o apresentador pressionar a tecla ENTER.</t>
  </si>
  <si>
    <t>será exibido no modo de apresentação apenas se o apresentador pressionar a tecla F1.</t>
  </si>
  <si>
    <t>7338207d-7845-480f-8c0b-6cbd8bdb7c6d.png</t>
  </si>
  <si>
    <t>Ao acionar o modo de apresentação (F5), o texto no painel de anotações não será exibido no modo de
apresentação.
Gabarito: Letra C</t>
  </si>
  <si>
    <t>09/08/2026 08:00</t>
  </si>
  <si>
    <t>SME Barretos</t>
  </si>
  <si>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</si>
  <si>
    <t>A apresentação foi encerrada.</t>
  </si>
  <si>
    <t>O ponteiro do mouse transformou-se em um círculo vermelho, simulando um apontador laser.</t>
  </si>
  <si>
    <t>A apresentação foi para o último slide.</t>
  </si>
  <si>
    <t>As animações existentes na apresentação foram desabilitadas.</t>
  </si>
  <si>
    <t>O PowerPoint iniciou o modo de gravação da apresentação em vídeo.</t>
  </si>
  <si>
    <t>O ponteiro do mouse transformou-se em um círculo vermelho, simulando um apontador laser.
Gabarito: Letra B</t>
  </si>
  <si>
    <t>Pref. Mogi das Cruzes</t>
  </si>
  <si>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</si>
  <si>
    <t>Modo de Exibição do Apresentador</t>
  </si>
  <si>
    <t>Modo de Exibição Anotações</t>
  </si>
  <si>
    <t>Recurso de Divisão de Janelas</t>
  </si>
  <si>
    <t>Recurso de Janelas Alternadas</t>
  </si>
  <si>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</si>
  <si>
    <t>CM SJC</t>
  </si>
  <si>
    <t>João abriu uma apresentação de 5 slides feita anteriormente por Ricardo, usando o Microsoft PowerPoint 2010, em sua configuração original. Ao iniciar o modo de apresentação e avançar os slides, João notou que o slide 3 não foi exibido. Isso aconteceu porque esse slide.</t>
  </si>
  <si>
    <t>não tem uma transição configurada.</t>
  </si>
  <si>
    <t>foi apagado.</t>
  </si>
  <si>
    <t>está oculto.</t>
  </si>
  <si>
    <t>não tem nenhuma animação configurada.</t>
  </si>
  <si>
    <t>tem anotações registradas.</t>
  </si>
  <si>
    <t>Se o slide 3 não foi disponível, então ele está oculto!
Gabarito: Letra C</t>
  </si>
  <si>
    <t>CM Campo Limpo</t>
  </si>
  <si>
    <t>No MS-PowerPoint 2010, a função do ícone indicado pela seta na figura é:</t>
  </si>
  <si>
    <t>Apagar.</t>
  </si>
  <si>
    <t>Limpar o texto.</t>
  </si>
  <si>
    <t>Escolher a cor da fonte.</t>
  </si>
  <si>
    <t>Marcar o texto.</t>
  </si>
  <si>
    <t>Limpar toda a formatação.</t>
  </si>
  <si>
    <t>4cb30a76-2f7d-425b-8409-ea50e80c387e.png</t>
  </si>
  <si>
    <t>OPÇÃO ATALHO DESCRIÇÃO
Limpar toda a Permite remover toda a formatação da seleção, deixando apenas o
-
Formatação texto normal, não formatado.
Esse é o ícone de Limpar Toda a Formatação.
Gabarito: Letra E</t>
  </si>
  <si>
    <t>09/08/2026 08:01</t>
  </si>
  <si>
    <t>Pref. Buritizal</t>
  </si>
  <si>
    <t>Pode-se inserir um novo slide em uma apresentação do MSPowerPoint 2010, em sua configuração padrão, por meio do atalho de teclado:</t>
  </si>
  <si>
    <t>Ctrl + M</t>
  </si>
  <si>
    <t>Ctrl + N</t>
  </si>
  <si>
    <t>Ctrl + X</t>
  </si>
  <si>
    <t>Ctrl + J</t>
  </si>
  <si>
    <t>OPÇÃO ATALHO DESCRIÇÃO
Adicionar um slide à apresentação.
Novo Slide CTRL + M
O atalho para inserir um novo slide é o CTRL + M.
Gabarito: Letra A</t>
  </si>
  <si>
    <t>TJM SP</t>
  </si>
  <si>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</si>
  <si>
    <t>de Classificação de Slides.</t>
  </si>
  <si>
    <t>Leitura.</t>
  </si>
  <si>
    <t>do Apresentador.</t>
  </si>
  <si>
    <t>Normal.</t>
  </si>
  <si>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</si>
  <si>
    <t>Pref. Itanhaém</t>
  </si>
  <si>
    <t>No MS-PowerPoint 2010, em sua configuração padrão, as formatações “Numeração” e “Alinhar à Esquerda” são formatações do grupo:</t>
  </si>
  <si>
    <t>Fonte.</t>
  </si>
  <si>
    <t>Desenho.</t>
  </si>
  <si>
    <t>Texto.</t>
  </si>
  <si>
    <t>Parágrafo.</t>
  </si>
  <si>
    <t>Edição.</t>
  </si>
  <si>
    <t>GRUPO: PARÁGRAFO
OPÇÃO ATALHO DESCRIÇÃO
Criar uma lista de marcadores. Clique na seta para mudar a
MARCADORES -
aparência do marcador.
Criar uma lista numerada. Clique na seta para ver mais formatos
NUMERAÇÃO -
de numeração.
Trata-se do Grupo Parágrafo.
Gabarito: Letra D</t>
  </si>
  <si>
    <t>3767</t>
  </si>
  <si>
    <t>Pref. Alumínio</t>
  </si>
  <si>
    <t>A imagem a seguir foi retirada do MS-PowerPoint 2010, em sua configuração padrão.
Assinale a alternativa que contém o tipo de recurso que poderá ser aplicado a uma apresentação de slides sendo editada ao utilizar os ícones contidos na imagem.</t>
  </si>
  <si>
    <t>Transição.</t>
  </si>
  <si>
    <t>Tema.</t>
  </si>
  <si>
    <t>Animação.</t>
  </si>
  <si>
    <t>Gráfico.</t>
  </si>
  <si>
    <t>89a87c5e-551c-4fb9-8ef9-3be2ed5dc889.png</t>
  </si>
  <si>
    <t>GRUPO: ANIMAÇÃO
OPÇÃO ATALHO DESCRIÇÃO
Selecionar uma animação a ser aplicada aos objetos selecionados no
ANIMAÇÃO -
slide.
Trata-se do Grupo Animação.
Gabarito: Letra D</t>
  </si>
  <si>
    <t>TJ SP</t>
  </si>
  <si>
    <t>No MS-PowerPoint 2010, a finalidade da função Ocultar Slide, acionável por meio do botão de mesmo nome, é fazer com que o slide selecionado:</t>
  </si>
  <si>
    <t>tenha bloqueadas tentativas de alteração de seu conteúdo.</t>
  </si>
  <si>
    <t>seja designado como o último a ser exibido na apresentação de slides.</t>
  </si>
  <si>
    <t>tenha sua resolução reduzida até o mínimo suportado pelo computador em uso.</t>
  </si>
  <si>
    <t>não seja exibido no modo de apresentação de slides.</t>
  </si>
  <si>
    <t>tenha sua velocidade de transição entre slides fixada no valor médio.</t>
  </si>
  <si>
    <t>Ele não será visto durante a apresentação. Se você clicar em Ocultar Slide, ele não será exibido durante a
apresentação, ficará com sua numeração cortada, mas poderá ser modificado no modo de edição
Gabarito: Letra D</t>
  </si>
  <si>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</si>
  <si>
    <t>End</t>
  </si>
  <si>
    <t>Esc</t>
  </si>
  <si>
    <t>Enter</t>
  </si>
  <si>
    <t>Backspace</t>
  </si>
  <si>
    <t>É possível ocultar um slide inclusive durante a apresentação ao pressionar a Tecla E. Será mostrada uma
tela preta. Pressionando qualquer tecla, o slide ocultado volta a ser exibido.
Gabarito: Letra C</t>
  </si>
  <si>
    <t>09/08/2026 08:05</t>
  </si>
  <si>
    <t>Assinale a alternativa que contém o nome da guia do MSPowerPoint 2010, em sua configuração padrão, que permite alternar entre os Modos de Exibição Mestres.</t>
  </si>
  <si>
    <t>Transições.</t>
  </si>
  <si>
    <t>Trata-se da Guia Exibição/Exibir.
Gabarito: Letra B</t>
  </si>
  <si>
    <t>Para proteger as informações e a comunicação de dados que circulam em redes de computadores, o processo criptográfico tem por objetivo:</t>
  </si>
  <si>
    <t>a autenticação, a confidencialidade, o não repúdio e a integridade.</t>
  </si>
  <si>
    <t>a autenticação, a confidencialidade, o hashing e a temporização.</t>
  </si>
  <si>
    <t>a sanitização de dados, a integridade, a temporização e o não repúdio.</t>
  </si>
  <si>
    <t>o protecionismo, a confidencialidade, a verificação e a integridade.</t>
  </si>
  <si>
    <t>a temporização, a autenticação, o não repúdio e a informatização.</t>
  </si>
  <si>
    <t>O processo criptográfico tem por objetivo a autenticação, a confidencialidade, o não-repúdio e a
integridade. Não são princípios de segurança: hashing, temporização, sanitização, protecionismo,
verificação ou informatização.
Gabarito: Letra A</t>
  </si>
  <si>
    <t>09/08/2026 16:04</t>
  </si>
  <si>
    <t>O estabelecimento e a implantação da segurança da informação requerem o uso de diferentes mecanismos e recursos para atender os atributos de segurança da informação. Nesse contexto, o Hash tem a função de:</t>
  </si>
  <si>
    <t>realizar a transformação reversível da informação de forma a torná-la ininteligível a terceiros.</t>
  </si>
  <si>
    <t>criar uma chave criptográfica a partir do certificado digital.</t>
  </si>
  <si>
    <t>comprovar a identidade do emissor de um documento.</t>
  </si>
  <si>
    <t>atestar a validade de um documento.</t>
  </si>
  <si>
    <t>garantir a integridade de um documento.</t>
  </si>
  <si>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</si>
  <si>
    <t>FITO</t>
  </si>
  <si>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</si>
  <si>
    <t>A1</t>
  </si>
  <si>
    <t>A3</t>
  </si>
  <si>
    <t>A4</t>
  </si>
  <si>
    <t>S1</t>
  </si>
  <si>
    <t>S3</t>
  </si>
  <si>
    <t>Se a chave deve ter comprimento de 4096 bits, o certificado é do tipo A4.
Gabarito: Letra C</t>
  </si>
  <si>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</si>
  <si>
    <t>as duas asserções são verdadeiras, sendo a segunda a justificativa correta da primeira.</t>
  </si>
  <si>
    <t>as duas asserções são falsas.</t>
  </si>
  <si>
    <t>a primeira asserção é falsa e a segunda é verdadeira.</t>
  </si>
  <si>
    <t>a primeira asserção é verdadeira e a segunda é falsa.</t>
  </si>
  <si>
    <t>as duas asserções são verdadeiras, porém a segunda não é a justificativa correta da primeira.</t>
  </si>
  <si>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</si>
  <si>
    <t>As informações protegidas utilizando os algoritmos de criptografia assimétrica têm garantidas, em teoria,</t>
  </si>
  <si>
    <t>somente a confidencialidade.</t>
  </si>
  <si>
    <t>tanto a confidencialidade quanto a autenticidade.</t>
  </si>
  <si>
    <t>somente a integridade.</t>
  </si>
  <si>
    <t>somente a autenticidade.</t>
  </si>
  <si>
    <t>tanto a confidencialidade quanto a veracidade.</t>
  </si>
  <si>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</si>
  <si>
    <t>Além de ser usado para verificar transações com criptomoedas, como Bitcoin, a função hash é usada em assinaturas digitais, para:</t>
  </si>
  <si>
    <t>garantir a integridade do documento assinado.</t>
  </si>
  <si>
    <t>aumentar o tempo de autenticação da assinatura.</t>
  </si>
  <si>
    <t>gerar um valor aleatório de tamanho variável.</t>
  </si>
  <si>
    <t>garantir a autenticidade do documento assinado.</t>
  </si>
  <si>
    <t>gerar um resumo de 256 bits por meio do algoritmo RSA.</t>
  </si>
  <si>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</si>
  <si>
    <t>Prefeitura de Manaus</t>
  </si>
  <si>
    <t>No processo da assinatura digital, a propriedade que identifica qualquer alteração no documento e faz com que a assinatura não seja mais reconhecida garantindo, assim, a inalterabilidade, é denominada:</t>
  </si>
  <si>
    <t>autoria.</t>
  </si>
  <si>
    <t>não repúdio.</t>
  </si>
  <si>
    <t>A propriedade que identifica qualquer alteração no documento e faz com que a assinatura não seja mais
reconhecida garantindo, assim, a inalterabilidade, é denominada Integridade.
Gabarito: Letra C</t>
  </si>
  <si>
    <t>TRF4</t>
  </si>
  <si>
    <t>Considere o esquema hipotético abaixo referente à comunicação segura estabelecida pelo Tribunal Regional Federal da 4ª Região – TRF4:
O esquema descreve:</t>
  </si>
  <si>
    <t>autenticação e gerenciamento de sessão.</t>
  </si>
  <si>
    <t>autenticação segura com XSS via assinatura eletrônica.</t>
  </si>
  <si>
    <t>criptografia de chave assimétrica.</t>
  </si>
  <si>
    <t>comunicação segura híbrida de chave pública.</t>
  </si>
  <si>
    <t>criptografia de chave simétrica.</t>
  </si>
  <si>
    <t>97389ec8-3d78-4f9b-b90b-35d751ccc260.png</t>
  </si>
  <si>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</si>
  <si>
    <t>09/08/2026 16:06</t>
  </si>
  <si>
    <t>Considere o esquema abaixo.
Trata-se de uma hipotética comunicação criptografada entre o computador de um Juiz e um computador do TRF4. Os textos Chave, Processo 1 e Processo 2, bem como a categoria de criptografia apresentados no esquema representam, correta e respectivamente,</t>
  </si>
  <si>
    <t>chave secreta compartilhada, decriptografia, criptografia e criptografia de chave assimétrica.</t>
  </si>
  <si>
    <t>chave pública, criptografia, decriptografia e criptografia de chave assimétrica.</t>
  </si>
  <si>
    <t>chave secreta compartilhada, criptografia, decriptografia e criptografia de chave simétrica.</t>
  </si>
  <si>
    <t>chave pública, decriptografia, criptografia e criptografia de chave simétrica.</t>
  </si>
  <si>
    <t>chave pública compartilhada, criptografia, decriptografia e criptografia de curvas elípticas.</t>
  </si>
  <si>
    <t>da88eb12-64b6-4bc1-b56a-e0bf15acd0b1.png</t>
  </si>
  <si>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</si>
  <si>
    <t>A segurança da informação considera alguns atributos básicos como: confidencialidade, integridade, disponibilidade, autenticidade e irretratabilidade. O mecanismo de segurança da informação que tem o objetivo de garantir a confidencialidade é:</t>
  </si>
  <si>
    <t>a assinatura digital.</t>
  </si>
  <si>
    <t>o certificado digital.</t>
  </si>
  <si>
    <t>a função hash.</t>
  </si>
  <si>
    <t>o Token criptográfico.</t>
  </si>
  <si>
    <t>a criptografia.</t>
  </si>
  <si>
    <t>O mecanismo capaz de garantir a confidencialidade é a criptografia.
Gabarito: Letra E</t>
  </si>
  <si>
    <t>09/08/2026 16:07</t>
  </si>
  <si>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</si>
  <si>
    <t>Criação de backups em tempo real.</t>
  </si>
  <si>
    <t>Emprego de software antivírus.</t>
  </si>
  <si>
    <t>Instalação de centros de supercomputação.</t>
  </si>
  <si>
    <t>Redundância nos dispositivos de armazenamento.</t>
  </si>
  <si>
    <t>Uso de criptografia.</t>
  </si>
  <si>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</si>
  <si>
    <t>Algoritmos de ciframento são frequentemente utilizados para proteger informações, transações comerciais e financeiras realizadas por meio de meios eletrônicos, em particular, pela internet.
Sobra esses algoritmos, assinale a afirmativa correta.</t>
  </si>
  <si>
    <t>3DES é uma função de espelhamento unidirecional.</t>
  </si>
  <si>
    <t>ElGamal é um algoritmo de chave privada.</t>
  </si>
  <si>
    <t>AES é um algoritmo assimétrico com chaves de tamanho fixo.</t>
  </si>
  <si>
    <t>Blowfish é uma cifra simétrica de blocos.</t>
  </si>
  <si>
    <t>SHA é um algoritmo de chave pública de tamanho variável.</t>
  </si>
  <si>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</si>
  <si>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</si>
  <si>
    <t>(I) Correto; (II) Errado, só é possível decriptografar uma mensagem usando a própria chave privada se ela
foi criptografada usando sua chave pública; (III) Errado, a chave privada é... privada, logo P2 não pode
conhecer a chave privada de P1.
Gabarito: Letra A</t>
  </si>
  <si>
    <t>09/08/2026 16:08</t>
  </si>
  <si>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</si>
  <si>
    <t>integridade;</t>
  </si>
  <si>
    <t>confidencialidade;</t>
  </si>
  <si>
    <t>autenticidade;</t>
  </si>
  <si>
    <t>disponibilidade;</t>
  </si>
  <si>
    <t>qualidade.</t>
  </si>
  <si>
    <t>José quer saber se os dados recebidos são fidedignos em relação aos dados enviados, logo se trata de
uma preocupação com relação à integridade.
Gabarito: Letra A</t>
  </si>
  <si>
    <t>As funções de hash são comumente empregadas nos mecanismos de segurança da informação.
Quanto às suas propriedades básicas, para que o algoritmo de hash seja considerado forte, é correto afirmar que:</t>
  </si>
  <si>
    <t>a mesma entrada deve produzir saídas diferentes;</t>
  </si>
  <si>
    <t>deve ser difícil encontrar duas entradas que produzam o mesmo hash;</t>
  </si>
  <si>
    <t>deve ser possível produzir a entrada original a partir do hash resultante;</t>
  </si>
  <si>
    <t>pequenas mudanças na entrada devem produzir pequenas mudanças no hash resultante;</t>
  </si>
  <si>
    <t>mesmo que as entradas possuam o mesmo tamanho, os resultados de hash terão tamanhos diferentes.</t>
  </si>
  <si>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</si>
  <si>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</si>
  <si>
    <t>gerar um par de chaves a ser usado para encriptação e decriptação dos documentos; importar a chave pública no registrador público da instituição; guardar a chave privada; e encriptar os documentos utilizando a chave pública do destinatário;</t>
  </si>
  <si>
    <t>gerar um par de chaves a ser usado para encriptação e decriptação dos documentos; importar a chave pública no registrador público da instituição; enviar a chave privada para o destinatário; e encriptar um documento utilizando a chave privada enviada;</t>
  </si>
  <si>
    <t>gerar um par de chaves a ser usado para encriptação e decriptação dos documentos; importar a chave pública no registrador público da instituição; guardar a chave privada; e encriptar os documentos utilizando a chave privada do remetente;</t>
  </si>
  <si>
    <t>gerar a chave pública para encriptação e decriptação dos documentos; enviar a chave pública para o destinatário; e encriptar os documentos utilizando a chave pública enviada;</t>
  </si>
  <si>
    <t>combinar uma senha entre eles; encriptar e decriptar os documentos utilizando a senha combinada.</t>
  </si>
  <si>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</si>
  <si>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</si>
  <si>
    <t>I e II, apenas.;</t>
  </si>
  <si>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</si>
  <si>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</si>
  <si>
    <t>código de verificação.</t>
  </si>
  <si>
    <t>token gerador de senhas.</t>
  </si>
  <si>
    <t>cartão de segurança.</t>
  </si>
  <si>
    <t>dispositivo confiável.</t>
  </si>
  <si>
    <t>chave de recuperação.</t>
  </si>
  <si>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</si>
  <si>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</si>
  <si>
    <t>privada de Braúlio;</t>
  </si>
  <si>
    <t>privada de Ana;</t>
  </si>
  <si>
    <t>pública de Ana;</t>
  </si>
  <si>
    <t>pública de Braúlio;</t>
  </si>
  <si>
    <t>secreta de Ana.</t>
  </si>
  <si>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</si>
  <si>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</si>
  <si>
    <t>Para que a corretora prove que foi Lucas quem realmente executou as operações, ela deve fazer uso do
conceito de segurança chamado Irretratabilidade ou Não-Repúdio, que é a garantia de que o autor não
possa negar que ele realizou as operações.
Gabarito: Letra E</t>
  </si>
  <si>
    <t>IPEA</t>
  </si>
  <si>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</si>
  <si>
    <t>pública de J, presente em CertJ/AC</t>
  </si>
  <si>
    <t>pública de AC, presente em CertAC/AC</t>
  </si>
  <si>
    <t>públicas de J e de AC, presentes, respectivamente, em CertJ/AC e CertAC/AC</t>
  </si>
  <si>
    <t>pública de J e a privada de AC, presentes, respectivamente, em CertJ/AC e CertAC/AC</t>
  </si>
  <si>
    <t>privada de J e a pública de AC, presentes, respectivamente, em CertJ/AC e CertAC/AC</t>
  </si>
  <si>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</si>
  <si>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</si>
  <si>
    <t>anotar a sua senha e deixá-la afixada próxima à sua estação de trabalho, pois caso ela seja esquecida, não haverá uma interrupção no seu trabalho.</t>
  </si>
  <si>
    <t>confirmar a sua senha por telefone, caso venha a ser solicitado.</t>
  </si>
  <si>
    <t>definir uma senha que não possa ser facilmente adivinhada, de modo que apenas você tenha o seu conhecimento.</t>
  </si>
  <si>
    <t>garantir que seus colegas mais próximos saibam a sua senha, para que ela possa ser utilizada na sua ausência.</t>
  </si>
  <si>
    <t>informar a sua senha a qualquer pessoa que a solicite e que trabalhe na mesma organização em que você atue.</t>
  </si>
  <si>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</si>
  <si>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</si>
  <si>
    <t>identificação</t>
  </si>
  <si>
    <t>integridade</t>
  </si>
  <si>
    <t>autenticação</t>
  </si>
  <si>
    <t>autorização</t>
  </si>
  <si>
    <t>confidencialidade</t>
  </si>
  <si>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</si>
  <si>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</si>
  <si>
    <t>“XYZ”, pois é fácil de lembrar</t>
  </si>
  <si>
    <t>“1234567”, pois é fácil de lembrar e tem tamanho adequado</t>
  </si>
  <si>
    <t>A data de aniversário do usuário</t>
  </si>
  <si>
    <t>Igual à identificação do usuário</t>
  </si>
  <si>
    <t>“Yk.9821-Z”</t>
  </si>
  <si>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</si>
  <si>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</si>
  <si>
    <t>complexa</t>
  </si>
  <si>
    <t>qualificada</t>
  </si>
  <si>
    <t>estendida</t>
  </si>
  <si>
    <t>multifator</t>
  </si>
  <si>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</si>
  <si>
    <t>O mecanismo de segurança é um método ou processo que pode ser utilizado por um sistema para implementar um serviço de segurança. Para verificar a autenticidade ou a autoria de um documento com relação ao seu signatário, deve-se validar a(o):</t>
  </si>
  <si>
    <t>envelope digital</t>
  </si>
  <si>
    <t>assinatura digital</t>
  </si>
  <si>
    <t>criptograma simétrico</t>
  </si>
  <si>
    <t>chave simétrica</t>
  </si>
  <si>
    <t>algoritmo simétrico</t>
  </si>
  <si>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</si>
  <si>
    <t>Prefeitura de Itapevi</t>
  </si>
  <si>
    <t>No processo de Assinatura Digital, a função hash é utilizada para:</t>
  </si>
  <si>
    <t>criptografar a Assinatura Digital a ser enviada.</t>
  </si>
  <si>
    <t>criptografar o documento original.</t>
  </si>
  <si>
    <t>gerar a Chave Privada do receptor do documento.</t>
  </si>
  <si>
    <t>gerar a Chave Pública do emissor do documento.</t>
  </si>
  <si>
    <t>gerar um resumo do documento original.</t>
  </si>
  <si>
    <t>A função de hash é utilizada para gerar um resumo (message digest) do documento original.
Gabarito: Letra E</t>
  </si>
  <si>
    <t>09/08/2026 16:09</t>
  </si>
  <si>
    <t>Câmara de Piracicaba</t>
  </si>
  <si>
    <t>A metodologia de autenticação que usa dois ou mais fatores como evidência para identificar o usuário visa:</t>
  </si>
  <si>
    <t>dificultar o acesso ao sistema.</t>
  </si>
  <si>
    <t>discipliná-lo a usar mecanismos seguros de autenticação.</t>
  </si>
  <si>
    <t>forçá-lo a utilizar senhas seguras.</t>
  </si>
  <si>
    <t>impedir o compartilhamento das credenciais de acesso.</t>
  </si>
  <si>
    <t>minimizar o impacto caso uma das formas de autenticação tenha sido comprometida.</t>
  </si>
  <si>
    <t>Essa metodologia evidentemente visa minimizar o impacto caso uma das formas de autenticação tenha
sido comprometida.
Gabarito: Letra E</t>
  </si>
  <si>
    <t>Um sistema utiliza como hash criptográfico a soma do valor numérico de cada caractere da mensagem. O algoritmo de hash é frágil, pois:</t>
  </si>
  <si>
    <t>não é possível determinar uma função inversa.</t>
  </si>
  <si>
    <t>produz o efeito avalanche.</t>
  </si>
  <si>
    <t>possui baixa resistência a colisões.</t>
  </si>
  <si>
    <t>o código hash gerado é único</t>
  </si>
  <si>
    <t>demanda um elevado poder computacional para ser calculado.</t>
  </si>
  <si>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</si>
  <si>
    <t>UFABC</t>
  </si>
  <si>
    <t>O ICP-Brasil gerencia a cadeia de confiança para a emissão de certificados digitais no Brasil. Dentre os tipos de certificados emitidos pelo ICP-Brasil, o que é utilizado exclusivamente para a criptografia de dados é:</t>
  </si>
  <si>
    <t>A.</t>
  </si>
  <si>
    <t>S.</t>
  </si>
  <si>
    <t>T.</t>
  </si>
  <si>
    <t>Basta lembrar que criptografia gera confidencialidade, que é sinônimo de (S)igilo.
Gabarito: Letra D</t>
  </si>
  <si>
    <t>O processo de Assinatura Digital de documentos digitais inclui recursos para garantir os fatores de segurança da informação. Nesse processo, o recurso utilizado para garantir o não repúdio, ou a irretratabilidade, é:</t>
  </si>
  <si>
    <t>a chave privada do Certificado Digital do autor do documento.</t>
  </si>
  <si>
    <t>a chave pública do Certificado Digital do autor do documento.</t>
  </si>
  <si>
    <t>a chave pública do Certificado Digital do receptor do documento.</t>
  </si>
  <si>
    <t>o índice positivo de confiabilidade da Autoridade Certificadora (CA).</t>
  </si>
  <si>
    <t>o resumo criptográfico gerado a partir do documento.</t>
  </si>
  <si>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</si>
  <si>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</si>
  <si>
    <t>aglutinar os arquivos da pasta Documentos em um arquivo avi e gravar em DVD-R.</t>
  </si>
  <si>
    <t>criar a pasta C:\Users\usuário\backup e copiar todos os arquivos da pasta original.</t>
  </si>
  <si>
    <t>criar a pasta backup na pasta C:\Users\usuário\ Documentos e fazer a cópia dos arquivos.</t>
  </si>
  <si>
    <t>fazer uma cópia da pasta Documentos e de todos os arquivos dentro da pasta em um pendrive.</t>
  </si>
  <si>
    <t>transformar os arquivos para o formato tar e armazenar em uma mídia de fita magnética.</t>
  </si>
  <si>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</si>
  <si>
    <t>Um dos componentes utilizados em microcomputadores e que é utilizado em arranjos ou grupos de componentes, recebe a denominação por meio do acrônimo RAID. Um RAID corresponde a um conjunto de:</t>
  </si>
  <si>
    <t>decodificadores.</t>
  </si>
  <si>
    <t>dispositivos de interface.</t>
  </si>
  <si>
    <t>discos.</t>
  </si>
  <si>
    <t>registradores.</t>
  </si>
  <si>
    <t>barramentos.</t>
  </si>
  <si>
    <t>RAID é Redundant Array of Independent Disks ou Arranjo Redundante de Discos Independentes.
Gabarito: Letra C</t>
  </si>
  <si>
    <t>Câmara de Indaiatuba</t>
  </si>
  <si>
    <t>No âmbito da segurança da informação, o MD5 é:</t>
  </si>
  <si>
    <t>uma função hash criptográfica.</t>
  </si>
  <si>
    <t>um método de assinatura digital.</t>
  </si>
  <si>
    <t>um padrão de certificado digital.</t>
  </si>
  <si>
    <t>uma criptografia de chave pública.</t>
  </si>
  <si>
    <t>uma criptografia de chave simétrica.</t>
  </si>
  <si>
    <t>MD5 é um exemplo de função de hash criptográfica.
Gabarito: Letra A</t>
  </si>
  <si>
    <t>Câmara Municipal de Pradópolis</t>
  </si>
  <si>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</si>
  <si>
    <t>Limpeza de Disco.</t>
  </si>
  <si>
    <t>Clone.</t>
  </si>
  <si>
    <t>Sincronização.</t>
  </si>
  <si>
    <t>Fragmentação.</t>
  </si>
  <si>
    <t>Backup.</t>
  </si>
  <si>
    <t>O procedimento de realização de cópias de segurança é o... backup.
Gabarito: Letra E</t>
  </si>
  <si>
    <t>Assinale a alternativa que contém o endereço de uma página da internet cujo acesso está utilizando técnica de criptografia.</t>
  </si>
  <si>
    <t>http://www.sp.senac.br:8080</t>
  </si>
  <si>
    <t>https:\\www.globo.com/secur.php</t>
  </si>
  <si>
    <t>http://www.yahoo.com.br</t>
  </si>
  <si>
    <t>https://www.google.com.br</t>
  </si>
  <si>
    <t>http://gmail.com/portal1.html</t>
  </si>
  <si>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</si>
  <si>
    <t>3796</t>
  </si>
  <si>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</si>
  <si>
    <t>Acessar o menu Configurações do Windows, na seção “Sistema e desempenho”, e ajustar a prioridade diretamente.</t>
  </si>
  <si>
    <t>Acessar o aplicativo Serviços, localizar o serviço correspondente ao processo e alterar sua prioridade nas configurações do serviço.</t>
  </si>
  <si>
    <t>Utilizar o Gerenciador de Dispositivos, localizar o processo relacionado e definir sua prioridade na guia de propriedades avançadas.</t>
  </si>
  <si>
    <t>Por meio do Gerenciador de Tarefas, localizar o processo e, em seus detalhes, selecionar o status de priorização em “Definir prioridade”.</t>
  </si>
  <si>
    <t>Navegar até o Painel de Controle, na seção “Gerenciamento de Energia”, e ajustar a prioridade dos processos por meio do plano de energia ativo.</t>
  </si>
  <si>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</si>
  <si>
    <t>09/08/2026 17:14</t>
  </si>
  <si>
    <t>3797</t>
  </si>
  <si>
    <t>Câmara de Araraquara</t>
  </si>
  <si>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</si>
  <si>
    <t>Desligar o computador, ligar novamente e pressionar a tecla Ctrl + Alt + Del simultaneamente para acessar as configurações da BIOS ou UEFI.</t>
  </si>
  <si>
    <t>Utilizar a combinação de teclas Ctrl + Esc durante o carregamento do sistema operacional para abrir a interface de configuração do firmware.</t>
  </si>
  <si>
    <t>Acessar as configurações do sistema operacional e selecionar a opção “Reiniciar” com a tecla Shift pressionada para acessar a interface de firmware.</t>
  </si>
  <si>
    <t>Ligar ou reiniciar o computador e pressionar a tecla F2, F10, Del, ou outra tecla específica, conforme o fabricante, durante o processo de inicialização.</t>
  </si>
  <si>
    <t>Acessar o menu de opções avançadas do Windows através da opção “Configurações” e, em seguida, selecionar “Reiniciar agora” para acessar a interface UEFI ou BIOS.</t>
  </si>
  <si>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</si>
  <si>
    <t>3798</t>
  </si>
  <si>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</si>
  <si>
    <t>Copilot.</t>
  </si>
  <si>
    <t>Gemini.</t>
  </si>
  <si>
    <t>ChatGPT.</t>
  </si>
  <si>
    <t>Cortana 2.0.</t>
  </si>
  <si>
    <t>Virtual Assistant Pro.</t>
  </si>
  <si>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</si>
  <si>
    <t>3799</t>
  </si>
  <si>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</si>
  <si>
    <t>Windows Hello.</t>
  </si>
  <si>
    <t>Modo de segurança.</t>
  </si>
  <si>
    <t>Firewall e proteção de rede.</t>
  </si>
  <si>
    <t>Controle e proteção dos pais.</t>
  </si>
  <si>
    <t>Criptografia de unidade BitLocker.</t>
  </si>
  <si>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</si>
  <si>
    <t>3800</t>
  </si>
  <si>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</si>
  <si>
    <t>Alterar as definições que não estão expostas na interface do utilizador.</t>
  </si>
  <si>
    <t>Apresentar informações como a origem de um evento, o horário e os códigos de erro.</t>
  </si>
  <si>
    <t>Editar políticas de grupo local para gerir dispositivos que não fazem parte de um domínio.</t>
  </si>
  <si>
    <t>Encerrar programas sem resposta, ajustar aplicações de arranque e monitorar sessões ativas.</t>
  </si>
  <si>
    <t>Organizar por categorias para navegar e ajustar rapidamente as definições de acordo com as preferências/necessidades.</t>
  </si>
  <si>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</si>
  <si>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</si>
  <si>
    <t>Criar uma nova conta de usuário no Windows com privilégios administrativos para a equipe definir os critérios de inicialização.</t>
  </si>
  <si>
    <t>Organizar os arquivos no “Explorador de Arquivos</t>
  </si>
  <si>
    <t>Configurar as pastas diretamente no “Gerenciador de Tarefas”, na aba “Inicializar”, juntamente com os programas mais utilizados.</t>
  </si>
  <si>
    <t>Configurar os programas no “Menu Iniciar” e ativar a opção “Executar como administrador</t>
  </si>
  <si>
    <t>Utilizar o recurso “Pastas Personalizadas” no Explorador de Arquivos e o utilitário “startconfig” para gerenciar a inicialização.</t>
  </si>
  <si>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</si>
  <si>
    <t>09/08/2026 17:33</t>
  </si>
  <si>
    <t>CORE</t>
  </si>
  <si>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</si>
  <si>
    <t>snap layouts</t>
  </si>
  <si>
    <t>modo tablet</t>
  </si>
  <si>
    <t>configurações de tarefas</t>
  </si>
  <si>
    <t>exibição de pastas</t>
  </si>
  <si>
    <t>minimizar todas as janelas</t>
  </si>
  <si>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</si>
  <si>
    <t>09/08/2026 17:45</t>
  </si>
  <si>
    <t>CRESS</t>
  </si>
  <si>
    <t>Em relação aos procedimentos de informática, ao sistema operacional Windows 11 e aos conceitos de redes de computadores, julgue o item a seguir.
O Paint e o Bloco de Notas foram descontinuados no Windows 11 em favor de ferramentas de edição online integradas.</t>
  </si>
  <si>
    <t>Tanto o Paint quanto o Bloco de Notas continuam presentes no Windows 11, inclusive com atualizações
visuais e novos recursos. Eles não foram descontinuados, mas mantidos como aplicativos locais, com
versões modernas adaptadas à nova interface do sistema.
Gabarito: Errado</t>
  </si>
  <si>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</si>
  <si>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</si>
  <si>
    <t>09/08/2026 17:46</t>
  </si>
  <si>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</si>
  <si>
    <t>edeb7dc0-1f0e-4969-a91b-eda442394cbd.png</t>
  </si>
  <si>
    <t>Embora o Windows 11 tenha expandido o aplicativo Configurações com mais funcionalidades, o Painel
de Controle ainda está presente no sistema. Ele não foi removido totalmente e ainda é usado para acessar
diversas configurações avançadas.
Gabarito: Errado</t>
  </si>
  <si>
    <t>09/08/2026 17:47</t>
  </si>
  <si>
    <t>No Windows 11, aberto e funcionando em condições ideais, um Técnico Administrativo precisa alterar 0 navegador web padrão para o Google Chrome. Para isso, ele acessou a seção Configurações é na sequência clicou em</t>
  </si>
  <si>
    <t>Aplicativos, clicou em Aplicativos padrão, localizou e clicou em Google Chrome na lista de aplicativos, e por fim, clicou em Definir padrão.</t>
  </si>
  <si>
    <t>Aplicativos do Windows, clicou em Aplicativos e recursos, selecionou Google Chrome na lista e clicou em Definir como padrão.</t>
  </si>
  <si>
    <t>Aplicativos e recursos, selecionou Google Chrome na lista e clicou em Definir como padrão.</t>
  </si>
  <si>
    <t>Aplicativos padrão, navegou até a opção Navegadores compativeis e selecionou Google Chrome.</t>
  </si>
  <si>
    <t>Aplicativos para sites, navegou até a opção Navegadores compativeis e selecionou Google Chrome.</t>
  </si>
  <si>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</si>
  <si>
    <t>09/08/2026 17:48</t>
  </si>
  <si>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</si>
  <si>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</si>
  <si>
    <t>09/08/2026 17:49</t>
  </si>
  <si>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</si>
  <si>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</si>
  <si>
    <t>09/08/2026 17:50</t>
  </si>
  <si>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</si>
  <si>
    <t>Ctrl+Shift+ESC</t>
  </si>
  <si>
    <t>Ctrl+Shift+DEL</t>
  </si>
  <si>
    <t>Ctrl+Alt+ENTER</t>
  </si>
  <si>
    <t>Ctrl+Shift+F8</t>
  </si>
  <si>
    <t>Ctrl+Alt+A</t>
  </si>
  <si>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</si>
  <si>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</si>
  <si>
    <t>BitLocker.</t>
  </si>
  <si>
    <t>Regedit.</t>
  </si>
  <si>
    <t>Mirroring.</t>
  </si>
  <si>
    <t>RAID.</t>
  </si>
  <si>
    <t>Defrag.</t>
  </si>
  <si>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</si>
  <si>
    <t>09/08/2026 17:51</t>
  </si>
  <si>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</si>
  <si>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</si>
  <si>
    <t>No sistema operacional Windows, um comando que pode ser usado para realizar um backup simples de arquivos é o</t>
  </si>
  <si>
    <t>md.</t>
  </si>
  <si>
    <t>xcopy.</t>
  </si>
  <si>
    <t>cls.</t>
  </si>
  <si>
    <t>dir.</t>
  </si>
  <si>
    <t>type.</t>
  </si>
  <si>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</si>
  <si>
    <t>09/08/2026 17:52</t>
  </si>
  <si>
    <t>PJC</t>
  </si>
  <si>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</si>
  <si>
    <t>I eIII</t>
  </si>
  <si>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</si>
  <si>
    <t>IDHTEC</t>
  </si>
  <si>
    <t>Câmara de Itapissuma</t>
  </si>
  <si>
    <t>O Sistema Operacional Microsoft Windows 11 disponibiliza uma série de atalhos de teclado. O atalho para abrir as configurações do Windows é:</t>
  </si>
  <si>
    <t>Shift + Tecla do logotipo do Windows + I</t>
  </si>
  <si>
    <t>Tecla do logotipo do Windows + I</t>
  </si>
  <si>
    <t>Shift + I</t>
  </si>
  <si>
    <t>Ctrl + Tecla do logotipo do Windows + I</t>
  </si>
  <si>
    <t>Alt + Tecla do logotipo do Windows + I</t>
  </si>
  <si>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</si>
  <si>
    <t>09/08/2026 18:03</t>
  </si>
  <si>
    <t>Assinale a alternativa correta em relação à Área de Transferência do sistema operacional Windows 11.</t>
  </si>
  <si>
    <t>Diferentemente da versão presente no Windows 10, no Windows 11 foram criadas duas Áreas de Transferência: uma para textos (ATText) e outra para imagens (ATFig).</t>
  </si>
  <si>
    <t>Fixar um item na Área de Transferência não impede que ele seja removido do seu histórico para dar espaço a novos itens.</t>
  </si>
  <si>
    <t>Para se chegar ao histórico da Área de Transferência, deve-se pressionar a tecla do logotipo Windows + H.</t>
  </si>
  <si>
    <t>Uma novidade do Windows 11 é a cópia de textos e imagens da Área de Transferência de um computador para outro, transferidos por meio de e-mails.</t>
  </si>
  <si>
    <t>O histórico da Área de Transferência permite fixar itens usados com frequência.</t>
  </si>
  <si>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</si>
  <si>
    <t>09/08/2026 18:04</t>
  </si>
  <si>
    <t>O sistema operacional Windows 11, em sua configuração padrão, permite diversas ações em uma pasta selecionada, entre elas:</t>
  </si>
  <si>
    <t>Fixar no Acesso rápido e Fixar em Iniciar.</t>
  </si>
  <si>
    <t>Abrir em nova Área de Trabalho e Abrir em nova guia.</t>
  </si>
  <si>
    <t>Fixar na Área de Trabalho e Compactar para arquivo ZIP.</t>
  </si>
  <si>
    <t>Copiar como caminho e Copiar como atalho.</t>
  </si>
  <si>
    <t>Abrir em nova Janela e Enviar pasta por e-mail.</t>
  </si>
  <si>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</si>
  <si>
    <t>09/08/2026 20:33</t>
  </si>
  <si>
    <t>No Explorador de Arquivos do Microsoft Windows 11, ao se selecionar a opção Configurações da pasta do OneDrive, abre-se uma janela com as seguintes opções:</t>
  </si>
  <si>
    <t>Exibir, Compactar, Inserir usuário e Cofre pessoal.</t>
  </si>
  <si>
    <t>Sincronizar e fazer backup, Conta, Notificações e Sobre.</t>
  </si>
  <si>
    <t>Criptografar, Compartilhar, Sincronizar e Compactar.</t>
  </si>
  <si>
    <t>Layout, Autorizar, Versão e Conta.</t>
  </si>
  <si>
    <t>Excluir, Cofre pessoal, Layout e Criptografar.</t>
  </si>
  <si>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</si>
  <si>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</si>
  <si>
    <t>quando o usuário deletou o arquivo, uma janela surgiu na tela, perguntando se ele desejava também deletar o atalho desse arquivo.</t>
  </si>
  <si>
    <t>o atalho não funcionará mais até o arquivo dados.docx ser restaurado no mesmo local em que foi excluído.</t>
  </si>
  <si>
    <t>quando um arquivo é deletado, o seu atalho é deletado automaticamente.</t>
  </si>
  <si>
    <t>o atalho passará a apontar para o arquivo dados.docx na Lixeira do Windows 11.</t>
  </si>
  <si>
    <t>caso o usuário clique no atalho, uma caixa de mensagem será exibida, com o texto “Erro – arquivo não encontrado”.</t>
  </si>
  <si>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</si>
  <si>
    <t>09/08/2026 20:34</t>
  </si>
  <si>
    <t>Um usuário de um computador com o sistema operacional Windows 11, em sua configuração padrão, utilizou o atalho Windows + Tab, que abriu</t>
  </si>
  <si>
    <t>a Assistência Rápida.</t>
  </si>
  <si>
    <t>o menu Iniciar.</t>
  </si>
  <si>
    <t>as definições de Facilidade de Acesso.</t>
  </si>
  <si>
    <t>a aba do Narrador</t>
  </si>
  <si>
    <t>a Visão de Tarefas.</t>
  </si>
  <si>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</si>
  <si>
    <t>GDF-SEEC</t>
  </si>
  <si>
    <t>No que se refere à organização de arquivos no sistema operacional Microsoft Windows, assinale a alternativa correta.</t>
  </si>
  <si>
    <t>Um arquivo somente pode ser localizado pelo seu nome, mas não por seus metadados, independentemente da ferramenta de busca utilizada.</t>
  </si>
  <si>
    <t>O comando DIR, quando executado no aplicativo cmd, exibe uma lista composta unicamente por nomes dos arquivos do diretório atual, sem informações específicas acerca de suas datas de criação ou de alteração.</t>
  </si>
  <si>
    <t>Os metadados de um arquivo são dados de alto nível que descrevem ou identificam o conteúdo desse arquivo.</t>
  </si>
  <si>
    <t>O Explorador de Arquivos do Microsoft Windows 11 não permite a ordenação da lista de arquivos com base em seu tamanho, pois essa informação é oculta ao usuário.</t>
  </si>
  <si>
    <t>No sistema operacional Microsoft Windows 11, todos os arquivos têm o mesmo conjunto de metadados.</t>
  </si>
  <si>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</si>
  <si>
    <t>09/08/2026 20:36</t>
  </si>
  <si>
    <t>CAU-ES</t>
  </si>
  <si>
    <t>Assinale a alternativa correspondente à ferramenta do sistema operacional Windows que permite o ajuste e as configurações do computador.</t>
  </si>
  <si>
    <t>Microsoft Edge</t>
  </si>
  <si>
    <t>Windows Explorer</t>
  </si>
  <si>
    <t>Gerenciador de dispositivos</t>
  </si>
  <si>
    <t>Área de trabalho</t>
  </si>
  <si>
    <t>Painel de controle</t>
  </si>
  <si>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</si>
  <si>
    <t>09/08/2026 20:37</t>
  </si>
  <si>
    <t>Água de Ivoti</t>
  </si>
  <si>
    <t>É possível usá-lo(a) para alterar as configurações do Windows. Essas configurações controlam quase toda a aparência e o funcionamento do Windows, e pode-se usá-las para configurar o Windows de maneira individual. A que o trecho se refere?</t>
  </si>
  <si>
    <t>Gerenciador de Tarefas.</t>
  </si>
  <si>
    <t>Assistência Rápida.</t>
  </si>
  <si>
    <t>Painel de Controle.</t>
  </si>
  <si>
    <t>Acessórios do Windows.</t>
  </si>
  <si>
    <t>Gestão de Monitoramento.</t>
  </si>
  <si>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</si>
  <si>
    <t>CONSULPAM</t>
  </si>
  <si>
    <t>Prefeitura de Teutônia</t>
  </si>
  <si>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</si>
  <si>
    <t>É criada uma cópia do arquivo selecionado, sendo esta cópia aberta em seguida e seu conteúdo exibido para o usuário.</t>
  </si>
  <si>
    <t>É criada uma cópia do arquivo selecionado, sendo o arquivo original aberto em seguida e seu conteúdo exibido para o usuário.</t>
  </si>
  <si>
    <t>O arquivo original é recortado e colado na mesma pasta, sendo este arquivo aberto em seguida e seu conteúdo exibido para o usuário.</t>
  </si>
  <si>
    <t>O arquivo original é recortado e colado na mesma pasta, sendo que este arquivo continua fechado e sem exibição de seu conteúdo para o usuário.</t>
  </si>
  <si>
    <t>A pasta e o arquivo nela contido são enviados para a lixeira do sistema, desaparecendo assim da área de trabalho.</t>
  </si>
  <si>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</si>
  <si>
    <t>09/08/2026 20:38</t>
  </si>
  <si>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</si>
  <si>
    <t>Bluetooth.</t>
  </si>
  <si>
    <t>Modo Avião.</t>
  </si>
  <si>
    <t>Luz Noturna.</t>
  </si>
  <si>
    <t>Acessibilidade.</t>
  </si>
  <si>
    <t>Economia de Bateria.</t>
  </si>
  <si>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</si>
  <si>
    <t>09/08/2026 20:40</t>
  </si>
  <si>
    <t>SEED</t>
  </si>
  <si>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</si>
  <si>
    <t>V - F - F</t>
  </si>
  <si>
    <t>V - V - F</t>
  </si>
  <si>
    <t>F - V - V</t>
  </si>
  <si>
    <t>F - F - V</t>
  </si>
  <si>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</si>
  <si>
    <t>09/08/2026 20:41</t>
  </si>
  <si>
    <t>ADEMA</t>
  </si>
  <si>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</si>
  <si>
    <t>Tecla do logotipo do Windows + P e Tecla do logotipo do Windows + U</t>
  </si>
  <si>
    <t>Tecla do logotipo do Windows + Shift + S e Tecla do logotipo do Windows + T</t>
  </si>
  <si>
    <t>Tecla do logotipo do Windows + O e Tecla do logotipo do Windows + P</t>
  </si>
  <si>
    <t>Tecla do logotipo do Windows + M e Tecla do logotipo do Windows + L</t>
  </si>
  <si>
    <t>Tecla do logotipo do Windows + H e Tecla do logotipo do Windows + J</t>
  </si>
  <si>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</si>
  <si>
    <t>09/08/2026 20:42</t>
  </si>
  <si>
    <t>AOCP-MS</t>
  </si>
  <si>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</si>
  <si>
    <t>utilizar o Gerenciador de Tarefas para finalizar o processo do Word 2016 em português e tentar abrir o documento novamente.</t>
  </si>
  <si>
    <t>reiniciar o computador em modo de segurança e tentar abrir o documento.</t>
  </si>
  <si>
    <t>executar o comando</t>
  </si>
  <si>
    <t>clicar com o botão direito do mouse no arquivo, escolher</t>
  </si>
  <si>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</si>
  <si>
    <t>09/08/2026 20:43</t>
  </si>
  <si>
    <t>SAP-SP</t>
  </si>
  <si>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</si>
  <si>
    <t>Clicar com o botão direito do mouse e selecionar “Salvar como”.</t>
  </si>
  <si>
    <t>Arrastar o arquivo para a lixeira.</t>
  </si>
  <si>
    <t>Clicar com o botão direito do mouse sobre o arquivo e selecionar a opção “excluir”.</t>
  </si>
  <si>
    <t>Selecionar o arquivo e pressionar a tecla DEL.</t>
  </si>
  <si>
    <t>Selecionar o arquivo e pressionar CTRL + D.</t>
  </si>
  <si>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</si>
  <si>
    <t>SEPLAN</t>
  </si>
  <si>
    <t>Para garantir que apenas determinados usuários possam editar um arquivo específico no Microsoft Windows 11, em português, um usuário precisa personalizar suas permissões. Isso pode ser feito clicando</t>
  </si>
  <si>
    <t>na guia</t>
  </si>
  <si>
    <t>com o botão direito do mouse no arquivo, selecionando</t>
  </si>
  <si>
    <t>na função</t>
  </si>
  <si>
    <t>com o botão direito do mouse sobre o arquivo, depois na opção</t>
  </si>
  <si>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</si>
  <si>
    <t>09/08/2026 20:44</t>
  </si>
  <si>
    <t>TRT 20ª Região</t>
  </si>
  <si>
    <t>Um funcionário do Tribunal do Trabalho utiliza um recurso do Windows 11 para executar aplicativos de forma isolada em um ambiente seguro denominado</t>
  </si>
  <si>
    <t>Windows Explorer.</t>
  </si>
  <si>
    <t>Control Panel.</t>
  </si>
  <si>
    <t>Virtual Desktop.</t>
  </si>
  <si>
    <t>Device Manager.</t>
  </si>
  <si>
    <t>Windows Sandbox.</t>
  </si>
  <si>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</si>
  <si>
    <t>- 2025) A funcionalidade do Windows 11 que permite distribuir as janelas na tela em layouts predefinidos, por exemplo, em colunas, grades ou áreas de maior e menor destaque, permitindo aproveitar o espaço da tela de maneira otimizada, é a</t>
  </si>
  <si>
    <t>Azure Cortana. Logo</t>
  </si>
  <si>
    <t>Windows Copilot.</t>
  </si>
  <si>
    <t>Windows Badges.</t>
  </si>
  <si>
    <t>Snap Layouts.</t>
  </si>
  <si>
    <t>Microso Grld Layout.</t>
  </si>
  <si>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</si>
  <si>
    <t>09/08/2026 20:45</t>
  </si>
  <si>
    <t>MGS</t>
  </si>
  <si>
    <t>Escolha corretamente a tecla de atalho mais utilizada para copiar um item selecionado:</t>
  </si>
  <si>
    <t>Ctrl + C</t>
  </si>
  <si>
    <t>Ctrl + V</t>
  </si>
  <si>
    <t>(a) Correto. Ctrl + C: copia o item selecionado para a área de transferência;
(b) Errado. Ctrl + X: recorta (remove e prepara para mover);
(c) Errado. Ctrl + V: cola o conteúdo da área de transferência;
(d) Errado. Ctrl + Z: desfaz a última ação executada.
Gabarito: Letra A</t>
  </si>
  <si>
    <t>Escolha corretamente o atalho de teclado comum para colar um item selecionado:</t>
  </si>
  <si>
    <t>(a) Errado. Ctrl + C: copia o item selecionado;
(a) Errado. Ctrl + X: recorta (move) o item selecionado;
(a) Correto. Ctrl + V: cola o item previamente copiado ou recortado;
(a) Errado. Ctrl + Z: desfaz a última ação.
Gabarito: Letra C</t>
  </si>
  <si>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</si>
  <si>
    <t>Microsoft SharePoint Antivírus</t>
  </si>
  <si>
    <t>Microsoft SQL Server Antivírus</t>
  </si>
  <si>
    <t>Microsoft Defender Antivírus</t>
  </si>
  <si>
    <t>Microsoft Exchange Antivírus.</t>
  </si>
  <si>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</si>
  <si>
    <t>09/08/2026 20:46</t>
  </si>
  <si>
    <t>Quanto ao Sistema Operacional Windows da Microsoft, as duas últimas versões que foram lançadas no mercado são:</t>
  </si>
  <si>
    <t>Windows 7 e Windows 8</t>
  </si>
  <si>
    <t>Windows 9 e Windows 10</t>
  </si>
  <si>
    <t>Windows 10 e Windows 11</t>
  </si>
  <si>
    <t>Windows XP e Windows Vista</t>
  </si>
  <si>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</si>
  <si>
    <t>EMBASA</t>
  </si>
  <si>
    <t>Você desempenha seu trabalho na EMBASA utilizando um computador. No encerramento do expediente da manhã, o modo de configuração em que você precisa deixar o computador para que ele entre em hibernação automática e consuma menos energia é o</t>
  </si>
  <si>
    <t>modo tablet.</t>
  </si>
  <si>
    <t>modo switch.</t>
  </si>
  <si>
    <t>modo strength.</t>
  </si>
  <si>
    <t>modo dormant.</t>
  </si>
  <si>
    <t>modo stand-by.</t>
  </si>
  <si>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</si>
  <si>
    <t>09/08/2026 21:23</t>
  </si>
  <si>
    <t>CM</t>
  </si>
  <si>
    <t>Sabe-se que os conjuntos 𝑨 = {𝟏,𝟑,𝟓,𝒙,𝟖} e 𝑩 = {𝟐,𝟑,𝒚,𝟕,𝟖} têm, cada um, 5 elementos. Sabe-se, também, que a interseção de A e B tem 4 elementos. A soma dos elementos da união de A e B é</t>
  </si>
  <si>
    <t>26.</t>
  </si>
  <si>
    <t>28.</t>
  </si>
  <si>
    <t>29.</t>
  </si>
  <si>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</si>
  <si>
    <t>09/08/2026 21:58</t>
  </si>
  <si>
    <t>AVANÇA-SP</t>
  </si>
  <si>
    <t>PREF. AMERICANA</t>
  </si>
  <si>
    <t>Das alternativas abaixo, qual apresenta um conjunto vazio:</t>
  </si>
  <si>
    <t>P = {4}.</t>
  </si>
  <si>
    <t>Q = {5,2,9}.</t>
  </si>
  <si>
    <t>R = {0,1;0,6}.</t>
  </si>
  <si>
    <t>S = {0,34; - 0,2}.</t>
  </si>
  <si>
    <t>T = { }.</t>
  </si>
  <si>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</si>
  <si>
    <t>09/08/2026 22:00</t>
  </si>
  <si>
    <t>Considere o conjunto 𝐴 = {2, 3, 4, 6, 7, 8}. O número de subconjuntos de 𝐴 com 3 elementos, sendo pelo menos um elemento ímpar, é:</t>
  </si>
  <si>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</si>
  <si>
    <t>BANESTES</t>
  </si>
  <si>
    <t>Sejam A e B dois conjuntos finitos tais que 𝑨 ∪ 𝑩 = {𝟏,𝟐,𝟑,𝟒,𝟓,𝟔,𝟕} e {𝟏,𝟐,𝟓} é o conjunto de elementos que estão em A e não estão em B. O conjunto dos elementos que não estão em A ou estão em B é</t>
  </si>
  <si>
    <t>{3, 4}.</t>
  </si>
  <si>
    <t>{3, 6}.</t>
  </si>
  <si>
    <t>{3, 4, 6}.</t>
  </si>
  <si>
    <t>{4, 6, 7}.</t>
  </si>
  <si>
    <t>{3, 4, 6, 7}.</t>
  </si>
  <si>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</si>
  <si>
    <t>09/08/2026 22:02</t>
  </si>
  <si>
    <t>3841</t>
  </si>
  <si>
    <t>MPE-GO</t>
  </si>
  <si>
    <t>Sejam x e y números tais que os conjuntos {𝟎,𝟖,𝟐} e {𝒙,𝒚,𝟐} são iguais, podemos afirmar que:</t>
  </si>
  <si>
    <t>𝑥 = 0 e 𝑦 = 8</t>
  </si>
  <si>
    <t>𝑥 +𝑦 = 8</t>
  </si>
  <si>
    <t>𝑥 &lt; 𝑦</t>
  </si>
  <si>
    <t>𝑥 +2𝑦 = 8</t>
  </si>
  <si>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</si>
  <si>
    <t>IDIB</t>
  </si>
  <si>
    <t>GOINFRA</t>
  </si>
  <si>
    <t>Seja o conjunto 𝑨 = {𝟏,𝟐,𝟑,𝟒,𝟓,𝟔,𝟕,𝟖} e 𝑩 = {𝟐,𝟒,𝟔,𝟖}. Determine a quantidade de subconjuntos do conjunto 𝑪 = (𝑨 ∩ 𝑩)∪{𝟏}.</t>
  </si>
  <si>
    <t>26</t>
  </si>
  <si>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</si>
  <si>
    <t>09/08/2026 22:04</t>
  </si>
  <si>
    <t>SELECON</t>
  </si>
  <si>
    <t>PREF. SÃO GONÇALO</t>
  </si>
  <si>
    <t>Sejam A e B conjuntos definidos da seguinte maneira:
A = {pessoas que moram em São Gonçalo}
B= {pessoas que trabalham em Niterói}
O conjunto A – (A – B) representa o conjunto cujos elementos são pessoas que:</t>
  </si>
  <si>
    <t>moram em São Gonçalo e trabalham em Niterói</t>
  </si>
  <si>
    <t>moram em Niterói e trabalham em São Gonçalo</t>
  </si>
  <si>
    <t>moram em São Gonçalo e não trabalham em Niterói</t>
  </si>
  <si>
    <t>moram em Niterói e não trabalham em São Gonçalo</t>
  </si>
  <si>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</si>
  <si>
    <t>09/08/2026 22:05</t>
  </si>
  <si>
    <t>Sejam A, B e C conjuntos dados na figura a seguir. É correto o que se afirma na alternativa que corresponde ao conjunto D hachurado na figura. 𝐴 𝐵 𝐷 𝐶</t>
  </si>
  <si>
    <t>𝐷 = (𝐴 ∩ 𝐵) − (𝐴 ∩ 𝐵 ∩ 𝐶)</t>
  </si>
  <si>
    <t>𝐷 = 𝐴 ∩ 𝐵</t>
  </si>
  <si>
    <t>𝐷 = 𝐴 ∩ 𝐵 ∩ 𝐶</t>
  </si>
  <si>
    <t>𝐷 = (𝐴 ∩ 𝐵) − 𝐵</t>
  </si>
  <si>
    <t>𝐷 = (𝐴 ∩ 𝐶) − 𝐵</t>
  </si>
  <si>
    <t>f6b32d61-8531-4085-972e-5631ba7a5f61.png</t>
  </si>
  <si>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</si>
  <si>
    <t>09/08/2026 22:07</t>
  </si>
  <si>
    <t>BM-RS</t>
  </si>
  <si>
    <t>Considere os conjuntos:
𝑨 = {𝟏,𝟐,𝟑,𝟏𝟖}
𝑩 = {𝟏,𝟐,𝟑,...,𝟏𝟖} = {𝒙 ∈ 𝑵 / 𝟎 &lt; 𝒙 &lt; 𝟏𝟗}
É possível afirmar que 𝑨∩𝑩 é dado por:</t>
  </si>
  <si>
    <t>𝐴</t>
  </si>
  <si>
    <t>𝐵</t>
  </si>
  <si>
    <t>𝐴∪𝐵</t>
  </si>
  <si>
    <t>𝐴\𝐵</t>
  </si>
  <si>
    <t>𝐵\𝐴</t>
  </si>
  <si>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</si>
  <si>
    <t>INST. CONSULPLAN</t>
  </si>
  <si>
    <t>PREF. GONÇALVES</t>
  </si>
  <si>
    <t>Dados os conjuntos 𝑨 = {𝟎,𝟏,𝟐,𝟑} e 𝑩 = {𝟐,𝟒,𝟓,𝟔} e 𝑪 = {𝟐,𝟓,𝟕,𝟗}. O conjunto (𝑨 ∪ 𝑩) – (𝑩 ∩ 𝑪) é:</t>
  </si>
  <si>
    <t>{0,1,3,4,6}</t>
  </si>
  <si>
    <t>{0,1,2,3,5,7,9}</t>
  </si>
  <si>
    <t>{0,1,2,3,4,5,6}</t>
  </si>
  <si>
    <t>{0,1,2,3,4,5,6,7,9}</t>
  </si>
  <si>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</si>
  <si>
    <t>09/08/2026 22:08</t>
  </si>
  <si>
    <t>3847</t>
  </si>
  <si>
    <t>CRC-RO</t>
  </si>
  <si>
    <t>Considere os conjuntos A, B e C.
𝑨 = {𝟏,𝟑,𝟓,𝟕,𝟏𝟎}
𝑩 = {𝟎,𝟑,𝟒,𝟓,𝟕,𝟗}
𝑪 = {𝟐,𝟑,𝟒,𝟖,𝟕,𝟏𝟐}
Calcule (𝑨∪𝑩)∩𝑪 :</t>
  </si>
  <si>
    <t>{3,4,7}</t>
  </si>
  <si>
    <t>{1,2,4,5,10}</t>
  </si>
  <si>
    <t>{2,4,7,9,12}</t>
  </si>
  <si>
    <t>{0,1,3,4,5,7,10}</t>
  </si>
  <si>
    <t>{0,1,5,10}</t>
  </si>
  <si>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</si>
  <si>
    <t>Diz-se que dois conjuntos A e B não-vazios são disjuntos se:</t>
  </si>
  <si>
    <t>a união entre A e B for um conjunto vazio</t>
  </si>
  <si>
    <t>se a intersecção entre A e B for um conjunto não vazio</t>
  </si>
  <si>
    <t>se a diferença entre A e B for um conjunto unitário</t>
  </si>
  <si>
    <t>se o conjunto A não tiver elemento comum ao conjunto B</t>
  </si>
  <si>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</si>
  <si>
    <t>09/08/2026 22:11</t>
  </si>
  <si>
    <t>CRA-PR</t>
  </si>
  <si>
    <t>Considerando o conjunto da frutas F, o conjunto das comidas doces D e o conjunto dos tipos de manga M, julgue o item.
𝑀 ⊂ 𝐹</t>
  </si>
  <si>
    <t>O enunciado trouxe que:
F = conjunto das frutas;
D = conjunto dos doces;
M = conjunto dos tipos de mangas.
Como manga é uma fruta, então o conjunto dos tipos de mangas está contido no conjunto das frutas. Na
simbologia da teoria dos conjuntos, escrevemos:
𝑀 ⊂ 𝐹
Gabarito: CERTO.</t>
  </si>
  <si>
    <t>09/08/2026 22:12</t>
  </si>
  <si>
    <t>PREF. VIAMÃO</t>
  </si>
  <si>
    <t>Considerando como universo da variável “x” o conjunto 𝑼 = {𝟎,𝟏,𝟐,𝟑,𝟒,𝟓}, analise as seguintes afirmações e assinale a alternativa correta.
I. ∀𝒙 ∈ 𝑼,𝒙+𝟏 é 𝒑𝒓𝒊𝒎𝒐.
II. ∃𝒙 ∈ 𝑼,𝟐𝒙+𝟒 = 𝟓.
III. ∀𝒙 ∈ 𝑼,𝒙𝟑 &lt; 𝟒𝟎.</t>
  </si>
  <si>
    <t>Apenas I e II estão corretas.</t>
  </si>
  <si>
    <t>Apenas I e III estão corretas.</t>
  </si>
  <si>
    <t>Apenas II e III estão corretas.</t>
  </si>
  <si>
    <t>Todas estão corretas.</t>
  </si>
  <si>
    <t>Todas estão incorretas.</t>
  </si>
  <si>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</si>
  <si>
    <t>09/08/2026 22:13</t>
  </si>
  <si>
    <t>PREF. TRAMANDAÍ</t>
  </si>
  <si>
    <t>Considerando dois conjuntos, A e B, sendo: A = {2,4,6,8,10,12} e B = {2,4,6,8,10,12,14,16}, assinale a alternativa correta.</t>
  </si>
  <si>
    <t>O conjunto A contém o conjunto B.</t>
  </si>
  <si>
    <t>O conjunto A está contido no conjunto B.</t>
  </si>
  <si>
    <t>O conjunto B está contido no conjunto A.</t>
  </si>
  <si>
    <t>O conjunto B pertence ao conjunto A.</t>
  </si>
  <si>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</si>
  <si>
    <t>09/08/2026 22:14</t>
  </si>
  <si>
    <t>3852</t>
  </si>
  <si>
    <t>ANPEC</t>
  </si>
  <si>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</si>
  <si>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</si>
  <si>
    <t>09/08/2026 22:16</t>
  </si>
  <si>
    <t>ESFCEX</t>
  </si>
  <si>
    <t>Uma condição necessária para a existência do complementar do conjunto B em um universo A é</t>
  </si>
  <si>
    <t>𝐵 ⊂ 𝐴.</t>
  </si>
  <si>
    <t>𝐴 ⊂ 𝐵.</t>
  </si>
  <si>
    <t>𝐴 ≠ 𝐵.</t>
  </si>
  <si>
    <t>𝐵 = 𝐴.</t>
  </si>
  <si>
    <t>𝐴 = ∅.</t>
  </si>
  <si>
    <t>Se o conjunto B faz parte de um universo A, então B é um subconjunto de A. Essa condição é fundamental
para que possamos definir o complementar de A em B. Dito de outra forma, B deve estar contido em A.
𝐵 ⊂ 𝐴
Em diagramas:
𝐵
𝐴
Gabarito: LETRA A.</t>
  </si>
  <si>
    <t>09/08/2026 22:19</t>
  </si>
  <si>
    <t>ISS-GRU</t>
  </si>
  <si>
    <t>Considere as operações entre conjuntos:
𝑨 ∩ 𝑩 − 𝑪
A alternativa cuja parte sombreada corresponde ao resultado dessas operações é:</t>
  </si>
  <si>
    <t>f08fce0c-aa42-4c97-9bf0-7a6ffb25fac4.png</t>
  </si>
  <si>
    <t>Observe que queremos a região definida entre três conjuntos.
O primeiro passo é identificar 𝑨 ∩ 𝑩.
Agora, queremos 𝐴 ∩ 𝐵 − 𝐶. Lembre-se da definição!
𝐴 ∩ 𝐵 − 𝐶 é tudo aquilo que pertence a 𝐀 ∩ 𝐁 mas não pertence a C.
Gabarito: LETRA B.</t>
  </si>
  <si>
    <t>09/08/2026 22:25</t>
  </si>
  <si>
    <t>GCM-SJC</t>
  </si>
  <si>
    <t>Em um grupo de 50 guardas, 35 estão de bermuda e 27 estão de boné. Sabe-se também que, nesse grupo, todos estão usando bermuda ou boné. O número de guardas, nesse grupo, que estão usando bermuda e boné é</t>
  </si>
  <si>
    <t>23.</t>
  </si>
  <si>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</si>
  <si>
    <t>09/08/2026 22:29</t>
  </si>
  <si>
    <t>3856</t>
  </si>
  <si>
    <t>ALESC</t>
  </si>
  <si>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</si>
  <si>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</si>
  <si>
    <t>09/08/2026 22:30</t>
  </si>
  <si>
    <t>3857</t>
  </si>
  <si>
    <t>Considerando que, entre 900 candidatos ao cargo de agente de polícia civil, 630 tenham a habilidade de manuseio de arma de fogo e 480 tenham habilidade de cálculo, julgue os itens 03 e 04 a seguir.
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</si>
  <si>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</si>
  <si>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6e251f4c-7c1b-4ffc-984f-133fee05304a</t>
  </si>
  <si>
    <t>09/08/2026 22:41</t>
  </si>
  <si>
    <t>3858</t>
  </si>
  <si>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</si>
  <si>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09/08/2026 22:49</t>
  </si>
  <si>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</si>
  <si>
    <t>49.</t>
  </si>
  <si>
    <t>53.</t>
  </si>
  <si>
    <t>58.</t>
  </si>
  <si>
    <t>61.</t>
  </si>
  <si>
    <t>78.</t>
  </si>
  <si>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</si>
  <si>
    <t>09/08/2026 23:03</t>
  </si>
  <si>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</si>
  <si>
    <t>75.</t>
  </si>
  <si>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</si>
  <si>
    <t>09/08/2026 23:05</t>
  </si>
  <si>
    <t>Em uma empresa na qual trabalham 116 pessoas, sabe-se que:
- 72 têm ensino médio completo;
- 64 sabem usar o EXCEL;
- 35 têm ensino médio completo e sabem usar o EXCEL.
O número de funcionários dessa empresa que não têm ensino médio completo e não sabem usar o EXCEL é:</t>
  </si>
  <si>
    <t>13</t>
  </si>
  <si>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</si>
  <si>
    <t>IP PREV</t>
  </si>
  <si>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</si>
  <si>
    <t>mais de 30% dos conveniados não responderam ao questionário ou não manifestaram interesse em qualquer um dos dois Fundos de Previdência.</t>
  </si>
  <si>
    <t>o percentual de conveniados que gostariam que somente o Fundo de Previdência A fosse aplicado em seus planos foi de 23%.</t>
  </si>
  <si>
    <t>71 conveniados gostariam que pelo menos um dos dois Fundos de Previdência fosse aplicado em seus planos.</t>
  </si>
  <si>
    <t>mais de 14 dos conveniados gostariam que somente o Fundo de Previdência B fosse aplicado em seus planos.</t>
  </si>
  <si>
    <t>mais de 70% dos conveniados gostariam que pelo menos um dos dois Fundos de Previdência fosse aplicado em seus planos, A ou B ou ambos.</t>
  </si>
  <si>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</si>
  <si>
    <t>09/08/2026 23:06</t>
  </si>
  <si>
    <t>SEPOG-RS</t>
  </si>
  <si>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</si>
  <si>
    <t>86 alunos não estudam nenhuma das três disciplinas.</t>
  </si>
  <si>
    <t>60 alunos estudam apenas uma das três disciplinas.</t>
  </si>
  <si>
    <t>34 alunos não estudam nenhuma das três disciplinas.</t>
  </si>
  <si>
    <t>30 alunos estudam apenas duas disciplinas.</t>
  </si>
  <si>
    <t>23 alunos estudam apenas matemática.</t>
  </si>
  <si>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</si>
  <si>
    <t>09/08/2026 23:07</t>
  </si>
  <si>
    <t>RBO</t>
  </si>
  <si>
    <t>ISS</t>
  </si>
  <si>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</si>
  <si>
    <t>A quantidade de candidatos que falam espanhol é igual a quantidade de candidatos que falam francês.</t>
  </si>
  <si>
    <t>50 candidatos falam somente inglês.</t>
  </si>
  <si>
    <t>46 candidatos falam pelo menos dois idiomas.</t>
  </si>
  <si>
    <t>49 candidatos falam francês.</t>
  </si>
  <si>
    <t>126 candidatos falam somente um dos idiomas.</t>
  </si>
  <si>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</si>
  <si>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</si>
  <si>
    <t>500</t>
  </si>
  <si>
    <t>540</t>
  </si>
  <si>
    <t>640</t>
  </si>
  <si>
    <t>680</t>
  </si>
  <si>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</si>
  <si>
    <t>09/08/2026 23:08</t>
  </si>
  <si>
    <t>CBM-MT</t>
  </si>
  <si>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</si>
  <si>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</si>
  <si>
    <t>Considerando o conjunto da frutas F, o conjunto das comidas doces D e o conjunto dos tipos de manga M, julgue o item.
O número de elementos do conjunto 𝐹 ∪𝐷 é igual à soma do número de elementos de F com o número de elementos de D.</t>
  </si>
  <si>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</si>
  <si>
    <t>09/08/2026 23:09</t>
  </si>
  <si>
    <t>PC-BA</t>
  </si>
  <si>
    <t>Numa assembleia havia 50 escrivães, sendo que 32 eram destros e 16 eram ambidestros. Nessas condições, e sabendo que todos sabiam escrever, o total de canhotos na assembleia era igual a:</t>
  </si>
  <si>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</si>
  <si>
    <t>09/08/2026 23:11</t>
  </si>
  <si>
    <t>Inst. AOCP</t>
  </si>
  <si>
    <t>PM-ES</t>
  </si>
  <si>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</si>
  <si>
    <t>159.</t>
  </si>
  <si>
    <t>132.</t>
  </si>
  <si>
    <t>98.</t>
  </si>
  <si>
    <t>81.</t>
  </si>
  <si>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</si>
  <si>
    <t>FEPESE</t>
  </si>
  <si>
    <t>CINCATARINA</t>
  </si>
  <si>
    <t>Numa empresa com 720 funcionários, 300 gostam de vinho, 500 gostam de cerveja e 210 gostam de vinho e cerveja. Quantos funcionários não gostam nem de vinho nem de cerveja?</t>
  </si>
  <si>
    <t>Mais de 175</t>
  </si>
  <si>
    <t>Mais de 150 e menos de 175</t>
  </si>
  <si>
    <t>Mais de 125 e menos de 150</t>
  </si>
  <si>
    <t>Mais de 100 e menos de 125</t>
  </si>
  <si>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</si>
  <si>
    <t>09/08/2026 23:12</t>
  </si>
  <si>
    <t>PM-RN</t>
  </si>
  <si>
    <t>Numa academia de oficiais o tenente verificou que 126 aspirantes gostam de fazer flexões, 87 gostam de agachamento, 46 gostam dos dois. Nessas condições, o total de aspirantes que gostam de somente um dos dois exercícios é representado por um número entre:</t>
  </si>
  <si>
    <t>100 e 110</t>
  </si>
  <si>
    <t>112 e 122</t>
  </si>
  <si>
    <t>123 e 134</t>
  </si>
  <si>
    <t>135 e 156</t>
  </si>
  <si>
    <t>158 e 180</t>
  </si>
  <si>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</si>
  <si>
    <t>09/08/2026 23:14</t>
  </si>
  <si>
    <t>SENADO FEDERAL</t>
  </si>
  <si>
    <t>Um clube tem 180 associados que participam de suas duas atividades sociais. Há 130 frequentadores da cinemateca, enquanto 92 sócios participam das aulas de dança de salão.
Sendo assim, é correto afirmar que</t>
  </si>
  <si>
    <t>mais de 40 sócios participam das duas atividades.</t>
  </si>
  <si>
    <t>menos de 30 sócios participam das duas atividades.</t>
  </si>
  <si>
    <t>mais de 55 sócios só vão às aulas de dança.</t>
  </si>
  <si>
    <t>menos de 80 sócios só vão à cinemateca.</t>
  </si>
  <si>
    <t>menos de 45 sócios só vão às aulas de dança.</t>
  </si>
  <si>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</si>
  <si>
    <t>09/08/2026 23:16</t>
  </si>
  <si>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</si>
  <si>
    <t>10%</t>
  </si>
  <si>
    <t>15%</t>
  </si>
  <si>
    <t>20%</t>
  </si>
  <si>
    <t>25%</t>
  </si>
  <si>
    <t>30%</t>
  </si>
  <si>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</si>
  <si>
    <t>09/08/2026 23:17</t>
  </si>
  <si>
    <t>3874</t>
  </si>
  <si>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</si>
  <si>
    <t>Conjuntos Numéricos</t>
  </si>
  <si>
    <t>Apenas o item III está certo.</t>
  </si>
  <si>
    <t>Apenas os itens I e II estão certos.</t>
  </si>
  <si>
    <t>Nenhum item está certo.</t>
  </si>
  <si>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</si>
  <si>
    <t>09/08/2026 23:31</t>
  </si>
  <si>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</si>
  <si>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</si>
  <si>
    <t>09/08/2026 23:43</t>
  </si>
  <si>
    <t>PREF. VITORIA</t>
  </si>
  <si>
    <t>Se a soma de 5 números inteiros positivos consecutivos dá resultado par, então, entre esses números</t>
  </si>
  <si>
    <t>a maioria é ímpar.</t>
  </si>
  <si>
    <t>o produto dos dois menores é ímpar.</t>
  </si>
  <si>
    <t>o produto do maior com o menor ímpar.</t>
  </si>
  <si>
    <t>a soma de todos os pares é ímpar.</t>
  </si>
  <si>
    <t>a soma de todos os ímpares é par.</t>
  </si>
  <si>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</si>
  <si>
    <t>09/08/2026 23:44</t>
  </si>
  <si>
    <t>Pref. Recife</t>
  </si>
  <si>
    <t>Acerca dos números reais e das suas propriedades, julgue o item subsequente. 𝑛3+1
Se $n \in \mathbb{Z}$, o número $\frac{n^3+1}{n-1}$ só será inteiro se $n = 0$ ou $n = 2$.</t>
  </si>
  <si>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</si>
  <si>
    <t>09/08/2026 23:55</t>
  </si>
  <si>
    <t>A quantidade de números inteiros e positivos formados por 2 algarismos cuja diferença vale 4 é igual a</t>
  </si>
  <si>
    <t>11.</t>
  </si>
  <si>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</si>
  <si>
    <t>09/08/2026 23:59</t>
  </si>
  <si>
    <t>CRF-GO</t>
  </si>
  <si>
    <t>Considere-se que o conjunto A seja dado por 𝑨 = {−𝟑,−𝟏,𝟏,𝟕,𝟏𝟎}. O conjunto B seja o conjunto de todos os números naturais e o conjunto C seja o conjunto de todos os números racionais. Com base nessas informações, julgue o item.
𝐴∩𝐵 = 𝐴−{−1,−2,−3}.</t>
  </si>
  <si>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</si>
  <si>
    <t>10/08/2026 00:00</t>
  </si>
  <si>
    <t>CRF</t>
  </si>
  <si>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</si>
  <si>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</si>
  <si>
    <t>SEAD-AP</t>
  </si>
  <si>
    <t>A soma de dois números naturais é 33. O maior valor para o produto deles é</t>
  </si>
  <si>
    <t>271.</t>
  </si>
  <si>
    <t>271,75.</t>
  </si>
  <si>
    <t>272,25.</t>
  </si>
  <si>
    <t>273.</t>
  </si>
  <si>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</si>
  <si>
    <t>10/08/2026 00:01</t>
  </si>
  <si>
    <t>Sendo 𝑨 = {−𝟓,𝟏,𝟑,𝟓,𝟕}, 𝑩 = {𝟐,𝟑,𝟒,𝟔,𝟖}, ℕo conjunto dos números naturais, ∅ o conjunto vazio e ℚ o conjunto dos números racionais, julgue o item.
(𝐴∪𝐵)∩ℕ ≠ ∅.</t>
  </si>
  <si>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</si>
  <si>
    <t>IDECAN</t>
  </si>
  <si>
    <t>SEFAZ-RR</t>
  </si>
  <si>
    <t>Seja 𝑨 = {𝟏,𝟐,𝒆,𝟑,𝝅,𝟒,𝟓,𝟔,𝟕}, ℕ o conjunto dos naturais, ℤ conjuntos dos inteiros e ℚ conjunto dos racionais. Determine o conjunto E, fruto da operação 𝑬 = 𝑨∩[(ℕ∩ℚ)∪ℤ].</t>
  </si>
  <si>
    <t>𝐸 = {𝑒,𝜋}</t>
  </si>
  <si>
    <t>𝐸 = ∅</t>
  </si>
  <si>
    <t>𝐸 = {2,4,6}</t>
  </si>
  <si>
    <t>𝐸 = ℤ</t>
  </si>
  <si>
    <t>𝐸 = {1,2,3,4,5,6,7}</t>
  </si>
  <si>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</si>
  <si>
    <t>10/08/2026 00:02</t>
  </si>
  <si>
    <t>CM BAURU</t>
  </si>
  <si>
    <t>Dentre as seguintes alternativas, qual delas NÃO apresenta um número que pertença ao conjunto dos Irracionais?</t>
  </si>
  <si>
    <t>π</t>
  </si>
  <si>
    <t>√5</t>
  </si>
  <si>
    <t>e</t>
  </si>
  <si>
    <t>4,2324252627...</t>
  </si>
  <si>
    <t>$\sqrt[3]{64}$</t>
  </si>
  <si>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</si>
  <si>
    <t>10/08/2026 00:03</t>
  </si>
  <si>
    <t>CBM-ES</t>
  </si>
  <si>
    <t>Assinale o item no qual o elemento corresponde ao número que não pertence ao conjunto dos irracionais.</t>
  </si>
  <si>
    <t>√2+1</t>
  </si>
  <si>
    <t>𝜋</t>
  </si>
  <si>
    <t>𝑒</t>
  </si>
  <si>
    <t>$\sqrt{3}/2$</t>
  </si>
  <si>
    <t>$\sqrt[3]{8}$</t>
  </si>
  <si>
    <t>Questão bem similar a anterior! 𝜋 e 𝑒 são exemplos clássicos de números irracionais. Ademais, √2 e √3 são
também números irracionais. Das alternativas, apenas a raiz cúbica de 8 não é um irracional.
√8 =
3√23
= 2
Gabarito: LETRA E.</t>
  </si>
  <si>
    <t>10/08/2026 00:09</t>
  </si>
  <si>
    <t>Dado os conjuntos numéricos: Naturais, Inteiros, Racionais e Irracionais, é correto afirmar que</t>
  </si>
  <si>
    <t>todo número Racional é também um número Irracional.</t>
  </si>
  <si>
    <t>todo número Irracional é também um número Racional.</t>
  </si>
  <si>
    <t>todo número Inteiro é também um número Racional.</t>
  </si>
  <si>
    <t>todo número Racional é também um número Inteiro.</t>
  </si>
  <si>
    <t>todo número Inteiro é também um número Natural.</t>
  </si>
  <si>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</si>
  <si>
    <t>Se escrevermos os números inteiros de 0 a 100, o número de vezes que aparecerá o algarismo 7 é:</t>
  </si>
  <si>
    <t>19</t>
  </si>
  <si>
    <t>Para resolver essa questão, vamos listar todos os números que tenham o algarismo 7 e contá-los.
𝟕,1𝟕,2𝟕,3𝟕,4𝟕,5𝟕,6𝟕,𝟕0,𝟕1,𝟕2,𝟕3,𝟕4,𝟕5,𝟕6,𝟕𝟕,𝟕8,𝟕9,8𝟕,9𝟕
Com isso, podemos concluir que o número 7 aparece 20 vezes.
Gabarito: LETRA E.</t>
  </si>
  <si>
    <t>PREF. SJRP</t>
  </si>
  <si>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</si>
  <si>
    <t>20000</t>
  </si>
  <si>
    <t>20020</t>
  </si>
  <si>
    <t>20099</t>
  </si>
  <si>
    <t>20902</t>
  </si>
  <si>
    <t>20202</t>
  </si>
  <si>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</si>
  <si>
    <t>10/08/2026 00:10</t>
  </si>
  <si>
    <t>FCM</t>
  </si>
  <si>
    <t>PREF. TIMÓTEO</t>
  </si>
  <si>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</si>
  <si>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</si>
  <si>
    <t>Um grupo de amigos, cada um deles falou qual a altura. Abaixo temos a tabela com altura de cada um.
Nome Altura Daniel 1,58 Matheus 1,72 Rubens 1,63 Pedro 1,80 Jorge 1,67 Coloque em ordem crescente e assinale o item correto.</t>
  </si>
  <si>
    <t>1,58 &gt; 1,63 &gt; 1,67 &gt; 1,72 &gt; 1,80</t>
  </si>
  <si>
    <t>1,67 &gt; 1,72 &gt; 1,80 &gt; 1,58 &gt; 1,63</t>
  </si>
  <si>
    <t>1,58 &lt; 1,63 &lt; 1,67 &lt; 1,72 &lt; 1,80</t>
  </si>
  <si>
    <t>1,58 &lt; 1,63 &lt; 1,67 &gt; 1,72 &gt; 1,80</t>
  </si>
  <si>
    <t>1,72 &gt; 1,80 &gt; 1,58 &gt; 1,63 &gt; 1,67</t>
  </si>
  <si>
    <t>1eda0488-6c15-495a-af59-6058d2718534.png</t>
  </si>
  <si>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</si>
  <si>
    <t>10/08/2026 00:11</t>
  </si>
  <si>
    <t>Sabe-se que a soma de dez números naturais é par. Em relação a esses dez números é correto afirmar que</t>
  </si>
  <si>
    <t>todos são, obrigatoriamente, pares.</t>
  </si>
  <si>
    <t>todos são, obrigatoriamente, ímpares.</t>
  </si>
  <si>
    <t>pelo menos um deles é par.</t>
  </si>
  <si>
    <t>a quantidade de números pares é ímpar.</t>
  </si>
  <si>
    <t>a quantidade de números ímpares é par.</t>
  </si>
  <si>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</si>
  <si>
    <t>10/08/2026 00:12</t>
  </si>
  <si>
    <t>Acerca das operações com números reais e suas propriedades, julgue o item a seguir.
Se o cubo de um número inteiro é ímpar, então esse número deve ser, necessariamente, ímpar.</t>
  </si>
  <si>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</si>
  <si>
    <t>10/08/2026 00:13</t>
  </si>
  <si>
    <t>PREF. IMBÉ</t>
  </si>
  <si>
    <t>Analise as assertivas abaixo e assinale V, se verdadeiras, ou F, se falsas.
( ) 34 é sucessor de 35.
( ) Todo número natural tem antecessor, menos o zero.
( ) 3,5,7,9,11 é uma sequência de números naturais pares.
A ordem correta de preenchimento dos parênteses, de cima para baixo, é:</t>
  </si>
  <si>
    <t>F – V – F.</t>
  </si>
  <si>
    <t>F – F – F.</t>
  </si>
  <si>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</si>
  <si>
    <t>UNIFIL</t>
  </si>
  <si>
    <t>PREF. SA SUDOESTE</t>
  </si>
  <si>
    <t>Assinale a alternativa que representa a quantidade de números pares existentes na sequência {1, 3, 5, 8, 16, 20, 30, 50, 88, 100, 552, 663, 1000, 1114}.</t>
  </si>
  <si>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</si>
  <si>
    <t>Acerca dos conjuntos dos números naturais, dos números inteiros e dos números racionais, de suas operações e de suas propriedades, julgue o item:
a diferença entre dois números naturais é sempre um número natural.</t>
  </si>
  <si>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</si>
  <si>
    <t>10/08/2026 00:14</t>
  </si>
  <si>
    <t>Acerca dos conjuntos dos números naturais, dos números inteiros e dos números racionais, de suas operações e de suas propriedades, julgue o item:
o produto entre dois números naturais é sempre um número natural.</t>
  </si>
  <si>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</si>
  <si>
    <t>Acerca dos conjuntos dos números naturais, dos números inteiros e dos números racionais, de suas operações e de suas propriedades, julgue o item:
o conjunto dos números inteiros está contido no conjunto dos números naturais.</t>
  </si>
  <si>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</si>
  <si>
    <t>PREF. BARRA VELHA</t>
  </si>
  <si>
    <t>Marque a alternativa CORRETA em relação a sucessor e antecessor de um número.</t>
  </si>
  <si>
    <t>A diferença entre o sucessor e o antecessor de um número é sempre dois.</t>
  </si>
  <si>
    <t>O sucessor de um número negativo é sempre um número negativo.</t>
  </si>
  <si>
    <t>Todos os números naturais têm antecessor.</t>
  </si>
  <si>
    <t>Nenhuma das alternativas.</t>
  </si>
  <si>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</si>
  <si>
    <t>10/08/2026 00:15</t>
  </si>
  <si>
    <t>PREF.PARAÍ</t>
  </si>
  <si>
    <t>Considere as seguintes afirmações sobre os números naturais:
I. A soma de dois números naturais pares é sempre um número par.
II. A soma de dois números ímpares é sempre um número ímpar.
III. Há infinitos números primos.
Quais estão corretas?</t>
  </si>
  <si>
    <t>Apenas I e III.</t>
  </si>
  <si>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</si>
  <si>
    <t>10/08/2026 00:16</t>
  </si>
  <si>
    <t>PREF. PINHEIRO PRETO</t>
  </si>
  <si>
    <t>Assinale a alternativa que apresenta apenas números irracionais.</t>
  </si>
  <si>
    <t>4,2,1.</t>
  </si>
  <si>
    <t>√2, 3/2,𝜋</t>
  </si>
  <si>
    <t>√2,√5,𝜋</t>
  </si>
  <si>
    <t>√9,√81,√100</t>
  </si>
  <si>
    <t>$\sqrt{2}, \sqrt[3]{8}, \pi$</t>
  </si>
  <si>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</si>
  <si>
    <t>10/08/2026 00:18</t>
  </si>
  <si>
    <t>PREF. PERUÍBE</t>
  </si>
  <si>
    <t>Em relação ao conjunto dos números reais, é verdade que</t>
  </si>
  <si>
    <t>o produto de dois números irracionais não pode ser um número racional.</t>
  </si>
  <si>
    <t>a soma de dois números irracionais distintos é sempre um número irracional.</t>
  </si>
  <si>
    <t>todo número racional tem uma representação decimal finita.</t>
  </si>
  <si>
    <t>o número 43/71 não é racional, pois sua representação decimal não é periódica.</t>
  </si>
  <si>
    <t>se a representação decimal infinita de um número é periódica, então esse número é racional.</t>
  </si>
  <si>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</si>
  <si>
    <t>UNESPAR</t>
  </si>
  <si>
    <t>Considerando os conjuntos numéricos, assinale a alternativa CORRETA:</t>
  </si>
  <si>
    <t>O número √2 ∈ ℕ</t>
  </si>
  <si>
    <t>O número 𝜋 ∈ ℚ</t>
  </si>
  <si>
    <t>O número √3 ∈ ℚ</t>
  </si>
  <si>
    <t>O número √36 ∈ ℚ</t>
  </si>
  <si>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</si>
  <si>
    <t>10/08/2026 00:19</t>
  </si>
  <si>
    <t>Se x e y são números inteiros tais que x é par e y é ímpar, então é correto afirmar que</t>
  </si>
  <si>
    <t>x + y é par.</t>
  </si>
  <si>
    <t>x + 2y é ímpar.</t>
  </si>
  <si>
    <t>3x − 5y é par.</t>
  </si>
  <si>
    <t>x . y é ímpar.</t>
  </si>
  <si>
    <t>2x − y é ímpar.</t>
  </si>
  <si>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</si>
  <si>
    <t>10/08/2026 00:20</t>
  </si>
  <si>
    <t>ALEP-PR</t>
  </si>
  <si>
    <t>O número real $\frac{1}{\sqrt{3}+\sqrt{2}}$ é igual a</t>
  </si>
  <si>
    <t>Operações Básicas</t>
  </si>
  <si>
    <t>√3−√2</t>
  </si>
  <si>
    <t>√3+√2</t>
  </si>
  <si>
    <t>(√3+√2)/5</t>
  </si>
  <si>
    <t>1/√5</t>
  </si>
  <si>
    <t>1/√6</t>
  </si>
  <si>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</si>
  <si>
    <t>10/08/2026 00:33</t>
  </si>
  <si>
    <t>O número real √𝟐+√𝟖 é igual a:</t>
  </si>
  <si>
    <t>3√2</t>
  </si>
  <si>
    <t>4√8</t>
  </si>
  <si>
    <t>√10</t>
  </si>
  <si>
    <t>Para resolver essa questão, podemos usar a seguinte propriedade:
√𝑎𝑏 = √𝑎 ∙ √𝑏
Assim, podemos simplificar a expressão √𝟐+√𝟖 da seguinte forma:
√2+√8 = √2+ √4∙2 = √2+ √4∙ √2 = √2+ 2√2 = 3√2
Portanto, a alternativa correta é a letra C.
Gabarito: LETRA C.</t>
  </si>
  <si>
    <t>PREF. RECIFE</t>
  </si>
  <si>
    <t>No que se refere a operações com números decimais, julgue o próximo item.
A diferença entre $1,1^3$ e $0,9^3$ é $0,2^3$.</t>
  </si>
  <si>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</si>
  <si>
    <t>10/08/2026 00:37</t>
  </si>
  <si>
    <t>No que se refere a operações com números decimais, julgue o próximo item.
O número $\sqrt[7]{\sqrt[5]{\sqrt[3]{7}}}$ pode ser reescrito na forma $\sqrt[105]{7^{71}}$.</t>
  </si>
  <si>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</si>
  <si>
    <t>10/08/2026 00:42</t>
  </si>
  <si>
    <t>OBJETIVA CONC.</t>
  </si>
  <si>
    <t>PREF. S. DIAS</t>
  </si>
  <si>
    <t>Considerando-se que certos dígitos foram substituídos pelas letras X e Y na operação abaixo, assinalar a alternativa que apresenta os valores de X e de Y, de modo que a operação esteja CORRETA:
$$\begin{array}{rl} Y &amp; 4 \\ -\quad 5 &amp; X \\ \hline 3 &amp; 6 \end{array}$$</t>
  </si>
  <si>
    <t>𝑋 = 8 e 𝑌 = 8.</t>
  </si>
  <si>
    <t>𝑋 = 8 e 𝑌 = 9.</t>
  </si>
  <si>
    <t>𝑋 = 9 e 𝑌 = 8.</t>
  </si>
  <si>
    <t>𝑋 = 9 e 𝑌 = 9.</t>
  </si>
  <si>
    <t>𝑋 = 7 e 𝑌 = 0.</t>
  </si>
  <si>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</si>
  <si>
    <t>10/08/2026 00:46</t>
  </si>
  <si>
    <t>$$\begin{array}{rl} X &amp; 4 \\ +\quad 5 &amp; Y \\ \hline 8 &amp; 5 \end{array}$$
Qual o valor de 𝑿 e 𝒀 na soma:</t>
  </si>
  <si>
    <t>8 e 5</t>
  </si>
  <si>
    <t>4 e 1</t>
  </si>
  <si>
    <t>3 e 5</t>
  </si>
  <si>
    <t>4 e 5</t>
  </si>
  <si>
    <t>3 e 1</t>
  </si>
  <si>
    <t>Questão bem semelhante a que fizemos anteriormente, dessa vez envolvendo a soma. Para resolver, basta
equacionarmos nosso problema "por coluna".
4+𝑌 = 5 → 𝑌 = 1
𝑋+5 = 8 → 𝑋 = 3
Com isso, podemos marcar a alternativa E.
Gabarito: LETRA E.</t>
  </si>
  <si>
    <t>10/08/2026 00:49</t>
  </si>
  <si>
    <t>GUALIMP</t>
  </si>
  <si>
    <t>PREF. CARMO</t>
  </si>
  <si>
    <t>Na operação abaixo, cada letra representa um valor numérico.
Determine o valor de 𝟐𝑿+𝒀:
$$\begin{array}{rl}   3 &amp; X &amp; 9 \\ +\quad Y &amp; 6 &amp; X \\ \hline   7 &amp; 9 &amp; 1 \end{array}$$
​</t>
  </si>
  <si>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</si>
  <si>
    <t>10/08/2026 00:51</t>
  </si>
  <si>
    <t>FAUEL</t>
  </si>
  <si>
    <t>CM DOURADINA</t>
  </si>
  <si>
    <t>O número $\sqrt[3]{2^6 \cdot 5^9}$ é:</t>
  </si>
  <si>
    <t>primo.</t>
  </si>
  <si>
    <t>par.</t>
  </si>
  <si>
    <t>ímpar.</t>
  </si>
  <si>
    <t>negativo.</t>
  </si>
  <si>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</si>
  <si>
    <t>10/08/2026 00:56</t>
  </si>
  <si>
    <t>MAIS</t>
  </si>
  <si>
    <t>IPREV SANTOS</t>
  </si>
  <si>
    <t>Sejam os números racionais 𝑨 = (𝟐𝟕 −𝟑)&lt;sup&gt;𝟎,𝟑𝟑𝟑&lt;/sup&gt; e 𝑩 = (𝟐,𝟒∙𝟏𝟎&lt;sup&gt;𝟑&lt;/sup&gt; +𝟏)&lt;sup&gt;𝟎,𝟐𝟓&lt;/sup&gt; .
Então o valor do produto 𝑨∙𝑩 é</t>
  </si>
  <si>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</si>
  <si>
    <t>10/08/2026 00:57</t>
  </si>
  <si>
    <t>OMNI</t>
  </si>
  <si>
    <t>PREF. SJ BATISTA</t>
  </si>
  <si>
    <t>Considerando 56, elevado ao cubo, igual a X. O valor de X dividido por dois, menos um, é:</t>
  </si>
  <si>
    <t>175.616.</t>
  </si>
  <si>
    <t>3.135.</t>
  </si>
  <si>
    <t>87.807.</t>
  </si>
  <si>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</si>
  <si>
    <t>10/08/2026 00:59</t>
  </si>
  <si>
    <t>O número inteiro $\sqrt[7]{128^3}$ pode também ser representado como</t>
  </si>
  <si>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</si>
  <si>
    <t>10/08/2026 01:00</t>
  </si>
  <si>
    <t>A modelagem de certo problema resultou no número $\sqrt[5]{243^2}$ , que também pode ser representado por</t>
  </si>
  <si>
    <t>9.</t>
  </si>
  <si>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</si>
  <si>
    <t>10/08/2026 01:01</t>
  </si>
  <si>
    <t>UNIVALE</t>
  </si>
  <si>
    <t>PREF ITAJAÍ</t>
  </si>
  <si>
    <t>Simplificando a expressão abaixo temos:
$\sqrt{12 + 2\sqrt{6 - \sqrt{4}}}$</t>
  </si>
  <si>
    <t>Pessoal, vamos começar da raiz mais interna para a mais externa. Ok?! Lembre-se que √𝟒 = 𝟐.
√ 12+2√6−√4 = √12+2√6−2 = √12+2√4
Mais uma vez, vamos usar o fato de que √𝟒 = 𝟐.
√12+2⋅2 = √12+4 = √16
Por fim, temos que √𝟏𝟔 = 𝟒. Logo, podemos marcar a alternativa D.
Gabarito: LETRA D.</t>
  </si>
  <si>
    <t>10/08/2026 01:03</t>
  </si>
  <si>
    <t>PREF. SERTÃOZINHO</t>
  </si>
  <si>
    <t>Sabendo que 𝒂 = 𝟐 e 𝒃 = 𝟖, o valor numérico da expressão $\sqrt{\sqrt{a \cdot b}}$ é:</t>
  </si>
  <si>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</si>
  <si>
    <t>CM Bauru</t>
  </si>
  <si>
    <t>Qual é a metade da metade de 𝟏𝟔&lt;sup&gt;𝟖&lt;/sup&gt;?</t>
  </si>
  <si>
    <t>4&lt;sup&gt;8&lt;/sup&gt;</t>
  </si>
  <si>
    <t>8&lt;sup&gt;4&lt;/sup&gt;</t>
  </si>
  <si>
    <t>4&lt;sup&gt;16&lt;/sup&gt;</t>
  </si>
  <si>
    <t>2&lt;sup&gt;8&lt;/sup&gt;</t>
  </si>
  <si>
    <t>2&lt;sup&gt;30&lt;/sup&gt;</t>
  </si>
  <si>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</si>
  <si>
    <t>10/08/2026 01:05</t>
  </si>
  <si>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</si>
  <si>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</si>
  <si>
    <t>10/08/2026 01:06</t>
  </si>
  <si>
    <t>Para discutir os detalhes de uma operação policial o tenente chamou para uma reunião 4 sargentos devendo, cada um deles, trazer 6 cabos como auxiliares para também participar da reunião. O número total de pessoas presentes nessa reunião foi:</t>
  </si>
  <si>
    <t>Como cada sargento teve que trazer 6 cabos, então o total de cabos que participaram da reunião foi:
4⋅6 = 24 cabos
Logo, participaram da reunião: 1 tenente, 4 sargentos e 24 cabos, totalizando 29 pessoas.
Gabarito: LETRA E.</t>
  </si>
  <si>
    <t>10/08/2026 01:07</t>
  </si>
  <si>
    <t>OBJETIVA</t>
  </si>
  <si>
    <t>PREF. SÃO SIMÃO</t>
  </si>
  <si>
    <t>Gabriela compra 2 chaveiros e 5 selos para a sua coleção em cada mês. Sabendo-se que ela possui um total de 175 selos, ao todo, quantos chaveiros ela possui?</t>
  </si>
  <si>
    <t>68</t>
  </si>
  <si>
    <t>76</t>
  </si>
  <si>
    <t>74</t>
  </si>
  <si>
    <t>70</t>
  </si>
  <si>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</si>
  <si>
    <t>10/08/2026 01:11</t>
  </si>
  <si>
    <t>IPE PREV</t>
  </si>
  <si>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</si>
  <si>
    <t>259 pessoas.</t>
  </si>
  <si>
    <t>55 pessoas.</t>
  </si>
  <si>
    <t>119 pessoas.</t>
  </si>
  <si>
    <t>155 pessoas.</t>
  </si>
  <si>
    <t>89 pessoas.</t>
  </si>
  <si>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</si>
  <si>
    <t>10/08/2026 01:12</t>
  </si>
  <si>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</si>
  <si>
    <t>33</t>
  </si>
  <si>
    <t>39</t>
  </si>
  <si>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</si>
  <si>
    <t>UEPB</t>
  </si>
  <si>
    <t>PREF. SOUSA</t>
  </si>
  <si>
    <t>Um pote cheio de sorvete pesa 420 g e, com apenas metade do sorvete, pesa 240 g. É CORRETO afirmar que o peso do pote vazio é de:</t>
  </si>
  <si>
    <t>80 g</t>
  </si>
  <si>
    <t>60 g</t>
  </si>
  <si>
    <t>50 g</t>
  </si>
  <si>
    <t>70 g</t>
  </si>
  <si>
    <t>90 g</t>
  </si>
  <si>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</si>
  <si>
    <t>IPE-PREV</t>
  </si>
  <si>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</si>
  <si>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</si>
  <si>
    <t>10/08/2026 01:13</t>
  </si>
  <si>
    <t>PREF. TAUBATÉ</t>
  </si>
  <si>
    <t>Roberto pagou em 2,5 kg de certo produto o valor total de R$ 12,50.
Ana, que estava com Roberto e comprou 3,5 kg desse mesmo produto, no mesmo local e momento, pagou o total de</t>
  </si>
  <si>
    <t>R$ 17,50.</t>
  </si>
  <si>
    <t>R$ 18,00.</t>
  </si>
  <si>
    <t>R$ 18,50.</t>
  </si>
  <si>
    <t>R$ 19,00.</t>
  </si>
  <si>
    <t>R$ 19,50.</t>
  </si>
  <si>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</si>
  <si>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</si>
  <si>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</si>
  <si>
    <t>10/08/2026 01:14</t>
  </si>
  <si>
    <t>Em um sacolão onde abacaxis e brócolis são vendidos na unidade, Cecília comprou uma dúzia de abacaxis por R$ 60,00. Se a unidade do brócolis é R$1,00 mais barata que a de cada abacaxi, o valor correto de uma dezena de brócolis, em reais, é igual a</t>
  </si>
  <si>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</si>
  <si>
    <t>CESAMA</t>
  </si>
  <si>
    <t>Um estacionamento cobra R$ 27,00 pela primeira hora e mais R$ 12,50 por hora adicional, e não trabalha com fração de hora. Num certo dia entrou 18 veículos e o proprietário obteve lucro bruto de R$ 961,00, então, o total de horas adicionais cobradas nesse dia foi:</t>
  </si>
  <si>
    <t>38</t>
  </si>
  <si>
    <t>43</t>
  </si>
  <si>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</si>
  <si>
    <t>UFJF</t>
  </si>
  <si>
    <t>Em um campeonato de futebol, o time recebe 3 pontos por cada vitória, 1 ponto por empate e zero ponto por derrota. Sabendo que depois de 7 jogos um time tem 9 pontos, é correto afirmar:</t>
  </si>
  <si>
    <t>O time teve exatamente 3 vitórias.</t>
  </si>
  <si>
    <t>O time teve pelo menos 2 vitórias.</t>
  </si>
  <si>
    <t>O time teve pelo menos 1 vitória.</t>
  </si>
  <si>
    <t>O time teve exatamente 3 empates.</t>
  </si>
  <si>
    <t>O time teve pelo menos 1 derrota.</t>
  </si>
  <si>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</si>
  <si>
    <t>COREN AP</t>
  </si>
  <si>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</si>
  <si>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</si>
  <si>
    <t>10/08/2026 01:15</t>
  </si>
  <si>
    <t>PREF. SP</t>
  </si>
  <si>
    <t>O valor da expressão aritmética
$\left(1 - \frac{1}{2}\right)\left(\frac{1}{3} - \frac{1}{4}\right)\left(\frac{1}{5} - \frac{1}{6}\right) \cdots \left(\frac{1}{19} - \frac{1}{20}\right)\left(\frac{1}{21} - \frac{1}{22}\right)$
é igual a:</t>
  </si>
  <si>
    <t>21/22.</t>
  </si>
  <si>
    <t>1/22.</t>
  </si>
  <si>
    <t>1/22!</t>
  </si>
  <si>
    <t>21/22!</t>
  </si>
  <si>
    <t>22!/21</t>
  </si>
  <si>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</si>
  <si>
    <t>10/08/2026 01:16</t>
  </si>
  <si>
    <t>𝒂 = 𝟔/𝟑 ∗ (𝟒 − 𝟐)
𝒃 = (𝟒 − 𝟐) ∗ 𝟑/𝟔
𝒄 = 𝟔𝟒 / 𝟑𝟐 ∗− 𝟑
𝒅 = 𝟔 / 𝟐 + 𝟑 ∗ 𝟐 − 𝟑
Considerando as expressões aritméticas precedentes, assinale a opção correta.</t>
  </si>
  <si>
    <t>𝑎 = 1; 𝑏 = 1; 𝑐 = −6; 𝑑 = 6</t>
  </si>
  <si>
    <t>𝑎 = 4; 𝑏 = 1; 𝑐 = −6; 𝑑 = −6</t>
  </si>
  <si>
    <t>𝑎 = 4; 𝑏 = 4; 𝑐 = 6; 𝑑 = −6</t>
  </si>
  <si>
    <t>𝑎 = 1; 𝑏 = 1; 𝑐 = 6; 𝑑 = 6</t>
  </si>
  <si>
    <t>𝑎 = 4; 𝑏 = 1; 𝑐 = −6; 𝑑 = 6</t>
  </si>
  <si>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</si>
  <si>
    <t>10/08/2026 01:17</t>
  </si>
  <si>
    <t>SESI</t>
  </si>
  <si>
    <t>O número $-\sqrt{6 - 2\sqrt{5}}$ é equivalente à:</t>
  </si>
  <si>
    <t>√5−1</t>
  </si>
  <si>
    <t>−1−√5</t>
  </si>
  <si>
    <t>−√6+√2∙ 4 √5</t>
  </si>
  <si>
    <t>−√6−√2∙ 4 √5</t>
  </si>
  <si>
    <t>1−√5</t>
  </si>
  <si>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</si>
  <si>
    <t>10/08/2026 01:18</t>
  </si>
  <si>
    <t>Assinale a alternativa que apresenta o valor correspondente a :
$\frac{0,1 \times 0,5 - 2 \times 0,01}{0,2 \times 0,1}$</t>
  </si>
  <si>
    <t>1,2.</t>
  </si>
  <si>
    <t>1,3.</t>
  </si>
  <si>
    <t>1,4.</t>
  </si>
  <si>
    <t>1,5.</t>
  </si>
  <si>
    <t>1,6.</t>
  </si>
  <si>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</si>
  <si>
    <t>10/08/2026 01:19</t>
  </si>
  <si>
    <t>Inst. Consulplan</t>
  </si>
  <si>
    <t>Pref. Gonçalves</t>
  </si>
  <si>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</si>
  <si>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</si>
  <si>
    <t>TRT-PB</t>
  </si>
  <si>
    <t>O valor da expressão numérica
$\frac{2^{2022} - 2^{2021} - 2^{2020} + 2^{2019}}{2^{2020} - 2^{2019}}$
é</t>
  </si>
  <si>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</si>
  <si>
    <t>10/08/2026 01:21</t>
  </si>
  <si>
    <t>PREF. CACHOEIRA DO SUL</t>
  </si>
  <si>
    <t>Resolvendo a expressão numérica
$(-5)^2 \times [36 + (-2)^3] \div (-2)^2,$
obtemos o resultado da alternativa:</t>
  </si>
  <si>
    <t>175.</t>
  </si>
  <si>
    <t>-50.</t>
  </si>
  <si>
    <t>-275.</t>
  </si>
  <si>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</si>
  <si>
    <t>10/08/2026 01:22</t>
  </si>
  <si>
    <t>PREF. VACARIA</t>
  </si>
  <si>
    <t>O valor da expressão numérica $\frac{\sqrt{4}}{\sqrt{9}} + \frac{\sqrt{16}}{\sqrt{25}}$ é:</t>
  </si>
  <si>
    <t>15/22</t>
  </si>
  <si>
    <t>22/15</t>
  </si>
  <si>
    <t>5/2</t>
  </si>
  <si>
    <t>2/5</t>
  </si>
  <si>
    <t>1/2</t>
  </si>
  <si>
    <t>√4 √16
𝐸 = +
√9 √25
2 4 2⋅5+4⋅3 10+12 𝟐𝟐
𝐸 = + → 𝐸 = → 𝐸 = → 𝑬 =
3 5 15 15 𝟏𝟓
Gabarito: LETRA B.</t>
  </si>
  <si>
    <t>10/08/2026 01:24</t>
  </si>
  <si>
    <t>PREF. R. CLARO</t>
  </si>
  <si>
    <t>Qual o resultado da seguinte expressão?
𝟔𝟒 ÷ 𝟖 + 𝟓 × 𝟓 – 𝟑</t>
  </si>
  <si>
    <t>46</t>
  </si>
  <si>
    <t>57</t>
  </si>
  <si>
    <t>Moçada, primeiro fazemos a multiplicação e a divisão!
𝟔𝟒 ÷ 𝟖 + 𝟓 × 𝟓−𝟑
𝟖+𝟐𝟓−𝟑
Agora, fazemos a soma e a subtração.
𝟖+𝟐𝟓−𝟑
𝟑𝟑−𝟑
Gabarito: LETRA A.</t>
  </si>
  <si>
    <t>PREF. PERITIBA</t>
  </si>
  <si>
    <t>Encontre o resultado da expressão abaixo:
$32 - \{\sqrt{196} + 8^3 \times [9 - (18 \div 3)]\}$</t>
  </si>
  <si>
    <t>-1408.</t>
  </si>
  <si>
    <t>-1518.</t>
  </si>
  <si>
    <t>- 928.</t>
  </si>
  <si>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</si>
  <si>
    <t>10/08/2026 01:25</t>
  </si>
  <si>
    <t>PREF. GUARATINGUETÁ</t>
  </si>
  <si>
    <t>Considere a seguinte expressão algébrica, sendo 𝒙 ≠ −𝟑:
$\frac{x^2y - 9y + 4x^2 - 36}{x + 3}$
Após simplificada, a expressão apresentada pode ser escrita na forma:</t>
  </si>
  <si>
    <t>(𝑦 + 4) (𝑥 + 3)</t>
  </si>
  <si>
    <t>(𝑦 + 4) (𝑥−3)</t>
  </si>
  <si>
    <t>(𝑦 + 3) (𝑥 + 4)</t>
  </si>
  <si>
    <t>(𝑦 + 3) (𝑥 – 4)</t>
  </si>
  <si>
    <t>(–𝑦 + 4) (–𝑥 + 3)</t>
  </si>
  <si>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</si>
  <si>
    <t>10/08/2026 01:27</t>
  </si>
  <si>
    <t>Os números reais x e y são tais que 𝒙+𝒚 ≠ 𝟎. Simplificando a expressão
$\frac{x^2 - y^2 + 3x^2 + 3xy}{x + y}$
obtém-se:</t>
  </si>
  <si>
    <t>𝑥+2𝑦</t>
  </si>
  <si>
    <t>4𝑥 −𝑦</t>
  </si>
  <si>
    <t>2𝑥 −𝑦</t>
  </si>
  <si>
    <t>𝑥 +𝑦</t>
  </si>
  <si>
    <t>𝑥−4𝑦</t>
  </si>
  <si>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</si>
  <si>
    <t>10/08/2026 01:29</t>
  </si>
  <si>
    <t>IPREV</t>
  </si>
  <si>
    <t>SANTOS</t>
  </si>
  <si>
    <t>Simplificando a expressão
$\frac{3ax + 6ay + bx + 2by}{b^2 + 6ab + 9a^2}$
com 𝒃&lt;sup&gt;𝟐&lt;/sup&gt; +𝟔𝒂𝒃+𝟗𝒂&lt;sup&gt;𝟐&lt;/sup&gt; ≠ 𝟎, obtém-se</t>
  </si>
  <si>
    <t>(𝑥+2𝑦)/(𝑏+3𝑎)</t>
  </si>
  <si>
    <t>(2𝑥 +𝑦)/(3𝑏+𝑎)</t>
  </si>
  <si>
    <t>(3𝑥 +𝑦)/(2𝑏+𝑎)</t>
  </si>
  <si>
    <t>(𝑥+3𝑦)/(𝑏+2𝑎)</t>
  </si>
  <si>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</si>
  <si>
    <t>10/08/2026 01:30</t>
  </si>
  <si>
    <t>PREF. ESTÂNCIA VELHA</t>
  </si>
  <si>
    <t>Assinale a alternativa que apresenta a forma agrupada e reduzida do seguinte monômio:
𝟑𝒂𝒙 + 𝟓𝒃𝒙 –𝟏𝟐𝒂𝒙 – 𝟏𝟓𝒃𝒙 + 𝟒𝒙</t>
  </si>
  <si>
    <t>𝑎𝑏(–9𝑥 –10𝑥 + 4𝑥)</t>
  </si>
  <si>
    <t>𝑥(–9𝑎 –10𝑏 + 4)</t>
  </si>
  <si>
    <t>𝑏(–9𝑎 –10𝑥 + 4𝑥)</t>
  </si>
  <si>
    <t>𝑎𝑥(–9 –10𝑏 + 4)</t>
  </si>
  <si>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</si>
  <si>
    <t>FAFIPA</t>
  </si>
  <si>
    <t>PREF. ARAPONGAS</t>
  </si>
  <si>
    <t>Dada a expressão algébrica:
$2^x + 9x + \sqrt{169} + 2^{2x} + \sqrt[3]{27}$
Qual será o valor dessa expressão algébrica para 𝒙 = 𝟒?</t>
  </si>
  <si>
    <t>1000</t>
  </si>
  <si>
    <t>324</t>
  </si>
  <si>
    <t>75</t>
  </si>
  <si>
    <t>Pessoal, nessas situações, basta realmente fazer a substituição e resolver os cálculos.
𝐸 = 24 +9⋅4+√169+22⋅4 + 3 √27
𝐸 = 16+36+13+256+3
𝑬 = 𝟑𝟐𝟒
Veja que começamos com uma expressão algébrica e caímos em uma expressão numérica!
Gabarito: LETRA C.</t>
  </si>
  <si>
    <t>10/08/2026 01:32</t>
  </si>
  <si>
    <t>PREF. ITAJÁI</t>
  </si>
  <si>
    <t>Desenvolvendo o produto notável (𝒙&lt;sup&gt;𝟑&lt;/sup&gt; +𝒙)&lt;sup&gt;𝟐&lt;/sup&gt; temos:</t>
  </si>
  <si>
    <t>𝑥^6+𝑥&lt;sup&gt;2&lt;/sup&gt;</t>
  </si>
  <si>
    <t>𝑥^6+2𝑥^4+𝑥&lt;sup&gt;2&lt;/sup&gt;</t>
  </si>
  <si>
    <t>𝑥&lt;sup&gt;6&lt;/sup&gt; +2𝑥&lt;sup&gt;2&lt;/sup&gt; +1</t>
  </si>
  <si>
    <t>𝑥&lt;sup&gt;6&lt;/sup&gt; +𝑥&lt;sup&gt;2&lt;/sup&gt; +1</t>
  </si>
  <si>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</si>
  <si>
    <t>10/08/2026 01:34</t>
  </si>
  <si>
    <t>DIRENS</t>
  </si>
  <si>
    <t>EPCAR</t>
  </si>
  <si>
    <t>Se
$y = \frac{x^{\frac{3}{2}} + x - x^{\frac{1}{2}} - 1}{x + 2\sqrt{x} + 1}$
Com 𝒙 ≥ 𝟎 e 𝒙 ≠ 𝟏, então Y é igual a</t>
  </si>
  <si>
    <t>$x^{\frac{3}{2}} - x^{\frac{1}{2}}$</t>
  </si>
  <si>
    <t>𝑥 −1</t>
  </si>
  <si>
    <t>$x^{3/2} - 1$</t>
  </si>
  <si>
    <t>$x^{1/2} - 1$</t>
  </si>
  <si>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</si>
  <si>
    <t>10/08/2026 01:37</t>
  </si>
  <si>
    <t>CEV URCA</t>
  </si>
  <si>
    <t>PREF. CRATO</t>
  </si>
  <si>
    <t>Sejam p e q números primos positivos. Racionalizando a expressã
$$\frac{1}{\sqrt{p} + \sqrt{q} - \sqrt{p + q}}$$
obtemos:</t>
  </si>
  <si>
    <t>$(p\sqrt{q} + q\sqrt{p} - \sqrt{pq(p + q)})/2pq$</t>
  </si>
  <si>
    <t>$(p\sqrt{q} + q\sqrt{p} + \sqrt{pq(p + q)})/2pq$</t>
  </si>
  <si>
    <t>$(\sqrt{pq(p + q)} - p\sqrt{q} - q\sqrt{p})/pq$</t>
  </si>
  <si>
    <t>$(\sqrt{pq(p + q)} + +p\sqrt{q} - q\sqrt{p})/2pq$</t>
  </si>
  <si>
    <t>$(\sqrt{pq(p + q)} - p\sqrt{q} - q\sqrt{p})/2pq$</t>
  </si>
  <si>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</si>
  <si>
    <t>10/08/2026 01:39</t>
  </si>
  <si>
    <t>PREF. AMETISTA DO SUL</t>
  </si>
  <si>
    <t>O resultado da seguinte multiplicação de polinômios (𝒂² + 𝒃² + 𝒄²) .(𝒂 + 𝒃² + 𝒄) é:</t>
  </si>
  <si>
    <t>𝑎³ + 𝑏&lt;sup&gt;4&lt;/sup&gt; + 𝑐³</t>
  </si>
  <si>
    <t>𝑎³ + 𝑎𝑏² + 𝑎𝑐 + 𝑎𝑏 + 𝑏³ + 𝑏𝑐 + 𝑎𝑐 + 𝑏²𝑐 + 𝑐³</t>
  </si>
  <si>
    <t>𝑎 + 𝑎𝑏 + 𝑎𝑐 + 𝑎𝑏² + 𝑏³ + 𝑏𝑐² + 𝑎²𝑐 + 𝑏²𝑐² + 𝑐²</t>
  </si>
  <si>
    <t>𝑎³ + 𝑎²𝑏² + 𝑎²𝑐 + 𝑎𝑏² + 𝑏4 + 𝑏²𝑐 + 𝑎𝑐² + 𝑏²𝑐² + 𝑐³</t>
  </si>
  <si>
    <t>𝑎³ + 𝑎𝑏² + 𝑎𝑐² + 𝑎²𝑏 + 𝑏³ + 𝑏𝑐² + 𝑎²𝑐 + 𝑏𝑐 + 𝑐²</t>
  </si>
  <si>
    <t>Pessoal, nessa aqui devemos aplicar a propriedade distributiva:
𝑬 = (𝒂² + 𝒃² + 𝒄²) .(𝒂 + 𝒃² + 𝒄)
𝑬 = 𝒂𝟑 +𝒂𝟐𝒃𝟐 +𝒂𝟐𝒄+𝒃𝟐𝒂+𝒃𝟒 +𝒃𝟐𝒄+𝒄𝟐𝒂+𝒄𝟐𝒃𝟐 +𝒄𝟑
Gabarito: LETRA D.</t>
  </si>
  <si>
    <t>10/08/2026 01:40</t>
  </si>
  <si>
    <t>Considerando as propriedades e as operações fundamentais dos números inteiros, racionais, irracionais e reais, julgue o item a seguir.
Se a, b e c forem números reais tais que $2a^2 - ab + 3ac \neq 0$, então:$$\frac{4ab - 2b^2 + 6bc}{2a^2 - ab + 3ac} = \frac{2b}{a}$$</t>
  </si>
  <si>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</si>
  <si>
    <t>10/08/2026 01:42</t>
  </si>
  <si>
    <t>PMSP</t>
  </si>
  <si>
    <t>Uma caixa tem dimensões internas de 8 cm x 8 cm x 15 cm. A capacidade dessa caixa em litros é</t>
  </si>
  <si>
    <t>Unidades de Medida</t>
  </si>
  <si>
    <t>960.</t>
  </si>
  <si>
    <t>96.</t>
  </si>
  <si>
    <t>9,6.</t>
  </si>
  <si>
    <t>0,96.</t>
  </si>
  <si>
    <t>0,096.</t>
  </si>
  <si>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</si>
  <si>
    <t>10/08/2026 10:44</t>
  </si>
  <si>
    <t>DESENVOLVE SP</t>
  </si>
  <si>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</si>
  <si>
    <t>250.</t>
  </si>
  <si>
    <t>400.</t>
  </si>
  <si>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</si>
  <si>
    <t>10/08/2026 10:45</t>
  </si>
  <si>
    <t>ACCESS</t>
  </si>
  <si>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</si>
  <si>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</si>
  <si>
    <t>10/08/2026 10:47</t>
  </si>
  <si>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</si>
  <si>
    <t>15 algarismos.</t>
  </si>
  <si>
    <t>16 algarismos.</t>
  </si>
  <si>
    <t>17 algarismos.</t>
  </si>
  <si>
    <t>18 algarismos.</t>
  </si>
  <si>
    <t>19 algarismos.</t>
  </si>
  <si>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</si>
  <si>
    <t>Pref Jaguariúna</t>
  </si>
  <si>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</si>
  <si>
    <t>menos de 1,5 litro de água.</t>
  </si>
  <si>
    <t>entre 1,5 litro e 2,0 litros de água.</t>
  </si>
  <si>
    <t>entre 2,0 litros e 2,5 litros de água.</t>
  </si>
  <si>
    <t>mais de 2,5 litros de água.</t>
  </si>
  <si>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</si>
  <si>
    <t>10/08/2026 10:49</t>
  </si>
  <si>
    <t>Pref. Sertãozinho</t>
  </si>
  <si>
    <t>Um rolo de fio tem 15 metros. Desse fio foram cortados 3 pedaços de 2,5 metros cada um e 4 pedaços de 80 cm cada um. O comprimento de fio que restou no rolo foi</t>
  </si>
  <si>
    <t>4,3 metros.</t>
  </si>
  <si>
    <t>4,7 metros.</t>
  </si>
  <si>
    <t>5,0 metros.</t>
  </si>
  <si>
    <t>5,3 metros.</t>
  </si>
  <si>
    <t>5,7 metros.</t>
  </si>
  <si>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</si>
  <si>
    <t>Pref. Piracicaba</t>
  </si>
  <si>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</si>
  <si>
    <t>1 dia e 10 horas.</t>
  </si>
  <si>
    <t>1 dia e 16 horas.</t>
  </si>
  <si>
    <t>2 dias e 2 horas.</t>
  </si>
  <si>
    <t>2 dias e 4 horas.</t>
  </si>
  <si>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</si>
  <si>
    <t>CM Bagé</t>
  </si>
  <si>
    <t>Um metro equivale a 100 centímetros, assim como o hectômetro equivale a 100 metros.
Quantos decímetros equivalem a 7 decâmetros?</t>
  </si>
  <si>
    <t>0,7.</t>
  </si>
  <si>
    <t>70.</t>
  </si>
  <si>
    <t>700.</t>
  </si>
  <si>
    <t>7.000.</t>
  </si>
  <si>
    <t>Para converter dam para dm, devemos realizar dois avanços para a direita.
Logo:
7 dam = 7 ×10×10 dm
= 7×102 dm
= 700 dm
Gabarito: Letra D.</t>
  </si>
  <si>
    <t>IPE Prev</t>
  </si>
  <si>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</si>
  <si>
    <t>150.</t>
  </si>
  <si>
    <t>135.</t>
  </si>
  <si>
    <t>170.</t>
  </si>
  <si>
    <t>O total de ml de café consumidos é:
1.200 xícaras ×100mL/xícara
= 120.000 ml
Para converter ml para l, devemos realizar três avanços para a esquerda.
Logo:
120.000mL = 120.000×10−1 ×10−1 ×10−1 l
= 120.000×10−3 l
= 120 l
Gabarito: Letra E.</t>
  </si>
  <si>
    <t>Pref. Flores da Cunha</t>
  </si>
  <si>
    <t>A distância entre o local de trabalho e a casa de Marcos é de 1.250 metros. Supondo que ele realiza o percurso de ida e volta diariamente caminhando, quantos quilômetros são percorridos por Marcos após seis dias de trabalho?</t>
  </si>
  <si>
    <t>5 km.</t>
  </si>
  <si>
    <t>8 km.</t>
  </si>
  <si>
    <t>10 km.</t>
  </si>
  <si>
    <t>12 km.</t>
  </si>
  <si>
    <t>15 km.</t>
  </si>
  <si>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</si>
  <si>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</si>
  <si>
    <t>o assistente percorreu a distância de 2.400 metros com o automóvel.</t>
  </si>
  <si>
    <t>após chegar com o carro na empresa, para que o tanque de combustível do veículo fique novamente cheio, o assistente deve abastecer esse veículo com 4 litros de combustível.</t>
  </si>
  <si>
    <t>o assistente percorreu a distância de 240 decâmetros com o automóvel.</t>
  </si>
  <si>
    <t>o assistente, após chegar com o carro à empresa, deve informar a uma pessoa responsável pelo veículo que serão necessários R$ 18,00 com abastecimento para que o tanque de combustível do veículo volte a ficar novamente cheio.</t>
  </si>
  <si>
    <t>o assistente percorreu a distância de 24.000 hectômetros com o automóvel.</t>
  </si>
  <si>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</si>
  <si>
    <t>CRM AC</t>
  </si>
  <si>
    <t>Uma fábrica produziu em um determinado dia 1200 litros de suco e, dividindo igualmente a produção, os engarrafou em embalagens de 250 ml e 500 ml. Quantas garrafas de 250 ml e quantas de 500 ml foram produzidas?</t>
  </si>
  <si>
    <t>Foram produzidas 2500 garrafas de 250 ml e 5000 garrafas de 500 ml.</t>
  </si>
  <si>
    <t>Foram produzidas 1200 garrafas de 250 ml e 2400 garrafas de 500 ml.</t>
  </si>
  <si>
    <t>Foram produzidas 5000 garrafas de 250 ml e 2500 garrafas de 500 ml.</t>
  </si>
  <si>
    <t>Foram produzidas 600 garrafas de 250 ml e 600 garrafas de 500 ml.</t>
  </si>
  <si>
    <t>Foram produzidas 2400 garrafas de 250 ml e 1200 garrafas de 500 ml.</t>
  </si>
  <si>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</si>
  <si>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</si>
  <si>
    <t>430.000 decímetros</t>
  </si>
  <si>
    <t>43 decâmetros</t>
  </si>
  <si>
    <t>430 centímetros</t>
  </si>
  <si>
    <t>3.490 metros</t>
  </si>
  <si>
    <t>4.300.000 milímetros</t>
  </si>
  <si>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</si>
  <si>
    <t>10/08/2026 10:50</t>
  </si>
  <si>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</si>
  <si>
    <t>8.400 decímetros</t>
  </si>
  <si>
    <t>84 decâmetros</t>
  </si>
  <si>
    <t>6 centímetros</t>
  </si>
  <si>
    <t>60 metros</t>
  </si>
  <si>
    <t>840.000 centímetros</t>
  </si>
  <si>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</si>
  <si>
    <t>Pref. Jundiaí</t>
  </si>
  <si>
    <t>Considere as seguintes igualdades:
15m = ____ mm.
2,5 km = ____ dm.
0,2 cm&lt;sup&gt;2&lt;/sup&gt; = ____ m&lt;sup&gt;2&lt;/sup&gt;.
0,01 m&lt;sup&gt;3&lt;/sup&gt; = ____ cm&lt;sup&gt;3&lt;/sup&gt;.
Assinale a alternativa que contém os valores que preenchem, correta e respectivamente, as lacunas.</t>
  </si>
  <si>
    <t>1500... 2500... 0,002... 100</t>
  </si>
  <si>
    <t>15000... 25000 ... 0,002 ... 100</t>
  </si>
  <si>
    <t>1500 ... 2500 ... 0,00002 ... 10000</t>
  </si>
  <si>
    <t>15000 ... 25000 ... 0,00002 ... 10000</t>
  </si>
  <si>
    <t>15000... 25000... 0,002... 1</t>
  </si>
  <si>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</si>
  <si>
    <t>10/08/2026 10:53</t>
  </si>
  <si>
    <t>CM Orlândia</t>
  </si>
  <si>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</si>
  <si>
    <t>420 kg.</t>
  </si>
  <si>
    <t>42 kg.</t>
  </si>
  <si>
    <t>4,2 kg.</t>
  </si>
  <si>
    <t>0,42 kg.</t>
  </si>
  <si>
    <t>0,042 kg.</t>
  </si>
  <si>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</si>
  <si>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</si>
  <si>
    <t>Sambódromo do Anhembi, com 0,74 hectare.</t>
  </si>
  <si>
    <t>Avenida Paulista, com 1,5 hectare.</t>
  </si>
  <si>
    <t>Parque da Independência, com 16,1 hectares.</t>
  </si>
  <si>
    <t>Parque do Ibirapuera, com 158,4 hectares.</t>
  </si>
  <si>
    <t>Parque Ecológico do Tietê, com 1 400 hectares.</t>
  </si>
  <si>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</si>
  <si>
    <t>10/08/2026 10:54</t>
  </si>
  <si>
    <t>PM AM</t>
  </si>
  <si>
    <t>O soldado Golias mediu o comprimento de sua cama em palmos e encontrou 8 palmos e meio. Um palmo de Golias mede 26 cm.
O comprimento da cama de Golias é aproximadamente</t>
  </si>
  <si>
    <t>2 metros.</t>
  </si>
  <si>
    <t>2 metros e 10 centímetros.</t>
  </si>
  <si>
    <t>2 metros e 20 centímetros.</t>
  </si>
  <si>
    <t>2 metros e 30 centímetros.</t>
  </si>
  <si>
    <t>2 metros e 40 centímetros.</t>
  </si>
  <si>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</si>
  <si>
    <t>10/08/2026 10:55</t>
  </si>
  <si>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</si>
  <si>
    <t>9,00.</t>
  </si>
  <si>
    <t>9,14.</t>
  </si>
  <si>
    <t>9,52.</t>
  </si>
  <si>
    <t>9,78.</t>
  </si>
  <si>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</si>
  <si>
    <t>GCM SP</t>
  </si>
  <si>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</si>
  <si>
    <t>6 x 10&lt;sup&gt;-8&lt;/sup&gt;</t>
  </si>
  <si>
    <t>3 x 10&lt;sup&gt;8&lt;/sup&gt;</t>
  </si>
  <si>
    <t>6 x 10&lt;sup&gt;10&lt;/sup&gt;</t>
  </si>
  <si>
    <t>6 x 10&lt;sup&gt;-10&lt;/sup&gt;</t>
  </si>
  <si>
    <t>6 x 10&lt;sup&gt;8&lt;/sup&gt;</t>
  </si>
  <si>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</si>
  <si>
    <t>10/08/2026 11:00</t>
  </si>
  <si>
    <t>CRT1</t>
  </si>
  <si>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</si>
  <si>
    <t>2,5</t>
  </si>
  <si>
    <t>2,5·10</t>
  </si>
  <si>
    <t>2,5·10&lt;sup&gt;3&lt;/sup&gt;</t>
  </si>
  <si>
    <t>2,5·10&lt;sup&gt;5&lt;/sup&gt;</t>
  </si>
  <si>
    <t>2,5·10&lt;sup&gt;6&lt;/sup&gt;</t>
  </si>
  <si>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</si>
  <si>
    <t>Pref. Belém</t>
  </si>
  <si>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</si>
  <si>
    <t>3,285 x 10&lt;sup&gt;10&lt;/sup&gt;</t>
  </si>
  <si>
    <t>3285 x 10&lt;sup&gt;10&lt;/sup&gt;</t>
  </si>
  <si>
    <t>0,3285 x 10&lt;sup&gt;11&lt;/sup&gt;</t>
  </si>
  <si>
    <t>32,85 x 10&lt;sup&gt;12&lt;/sup&gt;</t>
  </si>
  <si>
    <t>3,285 x 10&lt;sup&gt;11&lt;/sup&gt;</t>
  </si>
  <si>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</si>
  <si>
    <t>10/08/2026 11:03</t>
  </si>
  <si>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</si>
  <si>
    <t>1,8 hectare;</t>
  </si>
  <si>
    <t>2,2 hectares;</t>
  </si>
  <si>
    <t>2,5 hectares;</t>
  </si>
  <si>
    <t>2,7 hectares;</t>
  </si>
  <si>
    <t>3,1 hectares.</t>
  </si>
  <si>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</si>
  <si>
    <t>10/08/2026 11:06</t>
  </si>
  <si>
    <t>IBAM</t>
  </si>
  <si>
    <t>Pref. Santos</t>
  </si>
  <si>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</si>
  <si>
    <t>1,38 × 10&lt;sup&gt;3&lt;/sup&gt;</t>
  </si>
  <si>
    <t>1,39 × 10&lt;sup&gt;4&lt;/sup&gt;</t>
  </si>
  <si>
    <t>1,38 × 10&lt;sup&gt;5&lt;/sup&gt;</t>
  </si>
  <si>
    <t>1,39 × 10&lt;sup&gt;6&lt;/sup&gt;</t>
  </si>
  <si>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</si>
  <si>
    <t>10/08/2026 11:10</t>
  </si>
  <si>
    <t>CNU</t>
  </si>
  <si>
    <t>Uma bomba com vazão de 2 litros de água por segundo consegue encher uma determinada piscina, inicialmente vazia, em 4h10min.
Quantas toneladas mede a massa de água contida nessa piscina, quando cheia?</t>
  </si>
  <si>
    <t>3,0</t>
  </si>
  <si>
    <t>15,0</t>
  </si>
  <si>
    <t>25,0</t>
  </si>
  <si>
    <t>30,0</t>
  </si>
  <si>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</si>
  <si>
    <t>10/08/2026 11:14</t>
  </si>
  <si>
    <t>Uma máquina leva 2 minutos e 15 segundos (2min15s) para imprimir e encadernar certo livro.
Para imprimir e encadernar 24 exemplares desse livro, trabalhando continuamente, a máquina levará</t>
  </si>
  <si>
    <t>50min.</t>
  </si>
  <si>
    <t>51min45s.</t>
  </si>
  <si>
    <t>52min30s.</t>
  </si>
  <si>
    <t>53min15s.</t>
  </si>
  <si>
    <t>54min.</t>
  </si>
  <si>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</si>
  <si>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</si>
  <si>
    <t>63</t>
  </si>
  <si>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</si>
  <si>
    <t>Cecília fez, em sua academia, um treinamento de 25 minutos por dia de ginástica aeróbica, todos os 30 dias do mês de abril.
O tempo total que Cecília se dedicou a esse treinamento foi de</t>
  </si>
  <si>
    <t>11 horas e 50 minutos.</t>
  </si>
  <si>
    <t>12 horas e 15 minutos.</t>
  </si>
  <si>
    <t>12 horas e 30 minutos.</t>
  </si>
  <si>
    <t>12 horas e 45 minutos.</t>
  </si>
  <si>
    <t>12 horas e 50 minutos.</t>
  </si>
  <si>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</si>
  <si>
    <t>PMERJ</t>
  </si>
  <si>
    <t>Certa série de televisão tem 3 temporadas. Cada temporada contém 6 episódios e cada episódio dura exatamente 42 minutos.
O tempo total de duração dessa série é de:</t>
  </si>
  <si>
    <t>12 horas e 10 minutos;</t>
  </si>
  <si>
    <t>12 horas e 36 minutos;</t>
  </si>
  <si>
    <t>12 horas e 42 minutos;</t>
  </si>
  <si>
    <t>13 horas e 18 minutos;</t>
  </si>
  <si>
    <t>13 horas e 32 minutos.</t>
  </si>
  <si>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</si>
  <si>
    <t>10/08/2026 11:15</t>
  </si>
  <si>
    <t>GCM Fortaleza</t>
  </si>
  <si>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</si>
  <si>
    <t>Luisinho chegou às 16h10min.</t>
  </si>
  <si>
    <t>Huguinho chegou às 16h20min.</t>
  </si>
  <si>
    <t>Luisinho chegou às 16h20min.</t>
  </si>
  <si>
    <t>Huguinho chegou às 16h25min.</t>
  </si>
  <si>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</si>
  <si>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</si>
  <si>
    <t>18 minutos.</t>
  </si>
  <si>
    <t>24 minutos.</t>
  </si>
  <si>
    <t>27 minutos.</t>
  </si>
  <si>
    <t>28 minutos.</t>
  </si>
  <si>
    <t>29 minutos.</t>
  </si>
  <si>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</si>
  <si>
    <t>PCie PR</t>
  </si>
  <si>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</si>
  <si>
    <t>20 horas e 00 minutos.</t>
  </si>
  <si>
    <t>4 horas e 12 minutos.</t>
  </si>
  <si>
    <t>3 horas e 33 minutos.</t>
  </si>
  <si>
    <t>3 horas e 20 minutos.</t>
  </si>
  <si>
    <t>2 horas e 00 minutos.</t>
  </si>
  <si>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</si>
  <si>
    <t>10/08/2026 11:16</t>
  </si>
  <si>
    <t>Pref. Jaguariúna</t>
  </si>
  <si>
    <t>Um jogo de vôlei começou às 19 horas. Esse jogo teve três sets, sendo que a duração de cada um foi de 20 minutos, 35 minutos e 25 minutos. Sabendo-se que entre um set e outro houve intervalo de 10 minutos, esse jogo terminou</t>
  </si>
  <si>
    <t>antes das 20 horas.</t>
  </si>
  <si>
    <t>entre 20 horas e 20h 30min.</t>
  </si>
  <si>
    <t>entre 20h 30min e 21 horas.</t>
  </si>
  <si>
    <t>depois das 21 horas.</t>
  </si>
  <si>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</si>
  <si>
    <t>DPE SP</t>
  </si>
  <si>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</si>
  <si>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</si>
  <si>
    <t>Pref. Peruíbe</t>
  </si>
  <si>
    <t>O diretor de um filme quer dividir uma filmagem de 4 horas e 50 minutos em 6 partes de tempo iguais.
Cada uma dessas partes deverá ser de</t>
  </si>
  <si>
    <t>44 minutos e 58 segundos.</t>
  </si>
  <si>
    <t>44 minutos e 36 segundos.</t>
  </si>
  <si>
    <t>45 minutos e 50 segundos.</t>
  </si>
  <si>
    <t>48 minutos e 12 segundos.</t>
  </si>
  <si>
    <t>48 minutos e 20 segundos.</t>
  </si>
  <si>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</si>
  <si>
    <t>3987</t>
  </si>
  <si>
    <t>CRP10</t>
  </si>
  <si>
    <t>Larissa demora 72 segundos e Mônica demora 91,6 segundos para resolver uma questão.</t>
  </si>
  <si>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</si>
  <si>
    <t>205d478a-4df2-427c-bac2-4e8f6fd015b4</t>
  </si>
  <si>
    <t>10/08/2026 11:26</t>
  </si>
  <si>
    <t>Em 3.672 segundos, as amigas resolvem, juntas, noventa e uma questões.</t>
  </si>
  <si>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</si>
  <si>
    <t>10/08/2026 11:28</t>
  </si>
  <si>
    <t>Se Mônica começar a estudar às 20 horas e 42 minutos, ela terminará de resolver suas questões diárias às 23 horas e 15 minutos.</t>
  </si>
  <si>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</si>
  <si>
    <t>10/08/2026 11:32</t>
  </si>
  <si>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</si>
  <si>
    <t>7h30min</t>
  </si>
  <si>
    <t>7h35min</t>
  </si>
  <si>
    <t>7h40min</t>
  </si>
  <si>
    <t>7h45min</t>
  </si>
  <si>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</si>
  <si>
    <t>10/08/2026 11:37</t>
  </si>
  <si>
    <t>3991</t>
  </si>
  <si>
    <t>Pref. Sorocaba</t>
  </si>
  <si>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</si>
  <si>
    <t>10 horas e 45 minutos.</t>
  </si>
  <si>
    <t>10 horas e 55 minutos.</t>
  </si>
  <si>
    <t>11 horas e 10 minutos.</t>
  </si>
  <si>
    <t>11 horas e 20 minutos.</t>
  </si>
  <si>
    <t>11 horas e 30 minutos.</t>
  </si>
  <si>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</si>
  <si>
    <t>10/08/2026 12:01</t>
  </si>
  <si>
    <t>CBM AP</t>
  </si>
  <si>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</si>
  <si>
    <t>16 horas, 45 minutos e 42 segundos.</t>
  </si>
  <si>
    <t>16 horas, 36 minutos e 45 segundos.</t>
  </si>
  <si>
    <t>16 horas, 16 minutos e 21 segundos.</t>
  </si>
  <si>
    <t>16 horas, 01 minuto e 16 segundos.</t>
  </si>
  <si>
    <t>15 horas, 56 minutos e 19 segundos.</t>
  </si>
  <si>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</si>
  <si>
    <t>10/08/2026 12:06</t>
  </si>
  <si>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</si>
  <si>
    <t>10h47min</t>
  </si>
  <si>
    <t>11h05min</t>
  </si>
  <si>
    <t>11h47min</t>
  </si>
  <si>
    <t>11h57min</t>
  </si>
  <si>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</si>
  <si>
    <t>10/08/2026 12:07</t>
  </si>
  <si>
    <t>CRC AC</t>
  </si>
  <si>
    <t>Se agora é meia-noite, daqui a 2.022 minutos serão</t>
  </si>
  <si>
    <t>9 h 42 min.</t>
  </si>
  <si>
    <t>11 h 32 min.</t>
  </si>
  <si>
    <t>17 h 52 min.</t>
  </si>
  <si>
    <t>20 h 22 min.</t>
  </si>
  <si>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</si>
  <si>
    <t>MPPR</t>
  </si>
  <si>
    <t>Em relação aos múltiplos, divisores e operações com números inteiros e racionais, assinale a alternativa que apresenta uma afirmação INCORRETA.</t>
  </si>
  <si>
    <t>Múltiplos e Divisores</t>
  </si>
  <si>
    <t>17 é um divisor de 595.</t>
  </si>
  <si>
    <t>333 é um múltiplo de 37.</t>
  </si>
  <si>
    <t>O dobro do triplo de 29 é igual a 174.</t>
  </si>
  <si>
    <t>O triplo do dobro de 8 é igual ao triplo da metade de 32.</t>
  </si>
  <si>
    <t>A metade do triplo de 18 é igual a 28.</t>
  </si>
  <si>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</si>
  <si>
    <t>10/08/2026 12:14</t>
  </si>
  <si>
    <t>3996</t>
  </si>
  <si>
    <t>INMETRO</t>
  </si>
  <si>
    <t>Os números inteiros positivos A, B, e C são ordenados de modo que A &lt; B &lt; C. Se a soma desses números é igual a 13 e o produto deles é igual a 60, pode-se afirmar que o valor de C é:</t>
  </si>
  <si>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</si>
  <si>
    <t>BRB</t>
  </si>
  <si>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</si>
  <si>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</si>
  <si>
    <t>10/08/2026 12:22</t>
  </si>
  <si>
    <t>GCM SJC</t>
  </si>
  <si>
    <t>Considere o conjunto dos múltiplos de 4 maiores do que 350 e menores do que 777.
Se N é o número de elementos do conjunto citado, a soma dos algarismos de N é igual a</t>
  </si>
  <si>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</si>
  <si>
    <t>10/08/2026 12:23</t>
  </si>
  <si>
    <t>CEFET RJ</t>
  </si>
  <si>
    <t>Seja N um número formado por quatro algarismos consecutivos, se o produto desses algarismos é um múltiplo de 10, então, dividindo-se o maior valor possível de N por 11, encontra-se resto:</t>
  </si>
  <si>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</si>
  <si>
    <t>10/08/2026 12:24</t>
  </si>
  <si>
    <t>PPBA</t>
  </si>
  <si>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</si>
  <si>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</si>
  <si>
    <t>ALEP PR</t>
  </si>
  <si>
    <t>Mauro tem 23 balas. Ele come 𝒏 balas e divide o restante igualmente entre seus três filhos, de modo que cada filho recebe um número inteiro de balas.
Assinale o valor que 𝒏 não pode assumir.</t>
  </si>
  <si>
    <t>14.</t>
  </si>
  <si>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</si>
  <si>
    <t>ALE TO</t>
  </si>
  <si>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</si>
  <si>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</si>
  <si>
    <t>DNIT</t>
  </si>
  <si>
    <t>Marcos considera agradáveis os números cuja soma dos dígitos é 10 ou múltiplo de 10.
Desde o ano da independência do Brasil (ano de 1822) até hoje o número de anos que, para Marcos, são agradáveis é:</t>
  </si>
  <si>
    <t>19.</t>
  </si>
  <si>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</si>
  <si>
    <t>10/08/2026 12:29</t>
  </si>
  <si>
    <t>CMSP</t>
  </si>
  <si>
    <t>O inteiro positivo N é o menor número tal que dividido por 13 deixa resto 12 e dividido por 11 deixa resto 10.
A soma dos algarismos de N é</t>
  </si>
  <si>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</si>
  <si>
    <t>10/08/2026 12:30</t>
  </si>
  <si>
    <t>COSEAC</t>
  </si>
  <si>
    <t>SEMED MARICÁ</t>
  </si>
  <si>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</si>
  <si>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</si>
  <si>
    <t>10/08/2026 12:35</t>
  </si>
  <si>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</si>
  <si>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</si>
  <si>
    <t>10/08/2026 12:43</t>
  </si>
  <si>
    <t>TCEBA</t>
  </si>
  <si>
    <t>Sejam 𝑥 e 𝑦 números tais que 6𝑦 − 𝑥 = 18. O número de valores inteiros de 𝑥, maiores do que zero e menores do que 2024, para os quais os valores correspondentes de 𝑦 também são inteiros é:</t>
  </si>
  <si>
    <t>331;</t>
  </si>
  <si>
    <t>333;</t>
  </si>
  <si>
    <t>335;</t>
  </si>
  <si>
    <t>337;</t>
  </si>
  <si>
    <t>339.</t>
  </si>
  <si>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</si>
  <si>
    <t>Dentre as seguintes alternativas, qual delas apresenta um número Natural que seja divisível por 5, 6 e 9, ao mesmo tempo?</t>
  </si>
  <si>
    <t>495</t>
  </si>
  <si>
    <t>1.240</t>
  </si>
  <si>
    <t>956</t>
  </si>
  <si>
    <t>3.345</t>
  </si>
  <si>
    <t>2.340</t>
  </si>
  <si>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</si>
  <si>
    <t>SED MS</t>
  </si>
  <si>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</si>
  <si>
    <t>139 anos.</t>
  </si>
  <si>
    <t>135 anos.</t>
  </si>
  <si>
    <t>123 anos.</t>
  </si>
  <si>
    <t>111 anos.</t>
  </si>
  <si>
    <t>107 anos.</t>
  </si>
  <si>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</si>
  <si>
    <t>O número 1234a7b, em que b é o algarismo das unidades e a é o algarismo das centenas, é divisível por 45. Nessas condições, (a +</t>
  </si>
  <si>
    <t>2 ou 7.</t>
  </si>
  <si>
    <t>1 ou 10.</t>
  </si>
  <si>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</si>
  <si>
    <t>TRT19</t>
  </si>
  <si>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</si>
  <si>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</si>
  <si>
    <t>10/08/2026 12:44</t>
  </si>
  <si>
    <t>TRT9</t>
  </si>
  <si>
    <t>Em uma loja há entre 30 e 50 troféus em miniatura. A funcionária da loja agrupouos de 5 a 5 e sobrou-lhe um troféu. Depois, agrupou-os de 3 a 3 e não sobrou nenhum troféu.
O número exato de troféus na loja é:</t>
  </si>
  <si>
    <t>39.</t>
  </si>
  <si>
    <t>36.</t>
  </si>
  <si>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</si>
  <si>
    <t>A agenda eletrônica de Roberto toca um alerta a cada 4 horas, e outro, a cada 5 horas. Se os dois alertas tocaram juntos no dia 25 de março de 2024 às 13:30, o próximo dia e horário que eles tocarão juntos novamente será:</t>
  </si>
  <si>
    <t>27.03.24, às 08:30.</t>
  </si>
  <si>
    <t>26.03.24, às 15:30.</t>
  </si>
  <si>
    <t>26.03.24, às 12:30.</t>
  </si>
  <si>
    <t>26.03.24, às 10:30.</t>
  </si>
  <si>
    <t>26.03.24, às 09:30.</t>
  </si>
  <si>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</si>
  <si>
    <t>10/08/2026 12:45</t>
  </si>
  <si>
    <t>ISS Santo André</t>
  </si>
  <si>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</si>
  <si>
    <t>23h59min10s.</t>
  </si>
  <si>
    <t>23h59min20s.</t>
  </si>
  <si>
    <t>23h59min30s.</t>
  </si>
  <si>
    <t>23h59min40s.</t>
  </si>
  <si>
    <t>23h59min50s.</t>
  </si>
  <si>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</si>
  <si>
    <t>Um número N é tal que dividido por 6 deixa resto 2 e dividido por 8 também deixa resto 2.
A soma dos algarismos do menor número N que satisfaz essas condições é</t>
  </si>
  <si>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</si>
  <si>
    <t>Utilizando apenas pesos de 200g e de 350g, o número mínimo de pesos que devem ser reunidos para que se obtenha exatamente 4kg é</t>
  </si>
  <si>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</si>
  <si>
    <t>10/08/2026 12:48</t>
  </si>
  <si>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</si>
  <si>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</si>
  <si>
    <t>10/08/2026 12:49</t>
  </si>
  <si>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</si>
  <si>
    <t>12 horas.</t>
  </si>
  <si>
    <t>14 horas.</t>
  </si>
  <si>
    <t>15 horas.</t>
  </si>
  <si>
    <t>16 horas.</t>
  </si>
  <si>
    <t>18 horas.</t>
  </si>
  <si>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</si>
  <si>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</si>
  <si>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</si>
  <si>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</si>
  <si>
    <t>segunda-feira.</t>
  </si>
  <si>
    <t>quarta-feira.</t>
  </si>
  <si>
    <t>terça-feira.</t>
  </si>
  <si>
    <t>sexta-feira.</t>
  </si>
  <si>
    <t>quinta-feira.</t>
  </si>
  <si>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</si>
  <si>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</si>
  <si>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</si>
  <si>
    <t>CBM AC</t>
  </si>
  <si>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</si>
  <si>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</si>
  <si>
    <t>10/08/2026 12:50</t>
  </si>
  <si>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</si>
  <si>
    <t>18 de abril.</t>
  </si>
  <si>
    <t>19 de abril.</t>
  </si>
  <si>
    <t>20 de abril.</t>
  </si>
  <si>
    <t>21 de abril.</t>
  </si>
  <si>
    <t>22 de abril.</t>
  </si>
  <si>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</si>
  <si>
    <t>FCEE</t>
  </si>
  <si>
    <t>Um pai se encontra com seu filho a cada 15 meses e com sua filha a cada 12 meses.
Se o pai encontra o filho e a filha simultaneamente hoje, em quantos meses ele irá voltar a ver o filho e a filha simultaneamente?</t>
  </si>
  <si>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</si>
  <si>
    <t>Pref. Mariana</t>
  </si>
  <si>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</si>
  <si>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</si>
  <si>
    <t>SEA SC</t>
  </si>
  <si>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</si>
  <si>
    <t>7h20min.</t>
  </si>
  <si>
    <t>7h15min.</t>
  </si>
  <si>
    <t>7h10min.</t>
  </si>
  <si>
    <t>7h14min.</t>
  </si>
  <si>
    <t>7h12min.</t>
  </si>
  <si>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</si>
  <si>
    <t>ISS Pinhais</t>
  </si>
  <si>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</si>
  <si>
    <t>Sexta-feira às 7 horas.</t>
  </si>
  <si>
    <t>Sexta-feira às 19 horas.</t>
  </si>
  <si>
    <t>Sábado às 7 horas.</t>
  </si>
  <si>
    <t>Sábado às 19 horas.</t>
  </si>
  <si>
    <t>Domingo às 7 horas.</t>
  </si>
  <si>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</si>
  <si>
    <t>Se os alunos da turma A de um colégio forem organizados em grupos de 4 ou 6 ou 9 alunos, sempre sobrarão 2 alunos.
Se a escola decide aumentar o número de alunos na turma A para 52, então o número de novos alunos que devem entrar na turma A é:</t>
  </si>
  <si>
    <t>Maior que 24.</t>
  </si>
  <si>
    <t>Maior que 21 e menor que 24.</t>
  </si>
  <si>
    <t>Maior que 18 e menor que 21.</t>
  </si>
  <si>
    <t>Maior que 15 e menor que 18.</t>
  </si>
  <si>
    <t>Menor que 15.</t>
  </si>
  <si>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</si>
  <si>
    <t>10/08/2026 12:51</t>
  </si>
  <si>
    <t>ALMG</t>
  </si>
  <si>
    <t>Determinada empresa de produção de dados cúbicos pretende realizar uma entrega armazenando esses cubos em caixas retangulares de dimensões 18 cm, 30 cm e 48 cm.
O menor número total de dados cúbicos iguais que enchem totalmente essa caixa é igual a</t>
  </si>
  <si>
    <t>144</t>
  </si>
  <si>
    <t>240</t>
  </si>
  <si>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</si>
  <si>
    <t>ISS Jaguariúna</t>
  </si>
  <si>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</si>
  <si>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</si>
  <si>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</si>
  <si>
    <t>R$ 120,00.</t>
  </si>
  <si>
    <t>R$ 100,00.</t>
  </si>
  <si>
    <t>R$ 80,00.</t>
  </si>
  <si>
    <t>R$ 60,00.</t>
  </si>
  <si>
    <t>R$ 40,00.</t>
  </si>
  <si>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</si>
  <si>
    <t>10/08/2026 12:53</t>
  </si>
  <si>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</si>
  <si>
    <t>34.</t>
  </si>
  <si>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</si>
  <si>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</si>
  <si>
    <t>Maior que 75.</t>
  </si>
  <si>
    <t>Maior que 65 e menor que 75.</t>
  </si>
  <si>
    <t>Maior que 55 e menor que 65.</t>
  </si>
  <si>
    <t>Maior que 45 e menor que 55.</t>
  </si>
  <si>
    <t>Menor que 45.</t>
  </si>
  <si>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</si>
  <si>
    <t>Pref. Linhares</t>
  </si>
  <si>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</si>
  <si>
    <t>3 equipes com 69 veículos.</t>
  </si>
  <si>
    <t>9 equipes com 23 veículos.</t>
  </si>
  <si>
    <t>23 equipes com 9 veículos.</t>
  </si>
  <si>
    <t>69 equipes com 3 veículos.</t>
  </si>
  <si>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</si>
  <si>
    <t>CELESC</t>
  </si>
  <si>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</si>
  <si>
    <t>Maior que 13.</t>
  </si>
  <si>
    <t>Menor que 11.</t>
  </si>
  <si>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</si>
  <si>
    <t>10/08/2026 12:54</t>
  </si>
  <si>
    <t>Pref. Pinhais</t>
  </si>
  <si>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</si>
  <si>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</si>
  <si>
    <t>Um carpinteiro possui duas tábuas cujas medidas são 48 cm e 72 cm e quer dividi-las em pedaços iguais, cujas medidas tenham o maior tamanho possível sem que haja sobra. Nessas condições, assinale a alternativa que apresenta o total de pedaços que ele terá.</t>
  </si>
  <si>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</si>
  <si>
    <t>10/08/2026 12:55</t>
  </si>
  <si>
    <t>Pref. Candelária</t>
  </si>
  <si>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</si>
  <si>
    <t>18 lembrancinhas contendo 6 balas e 4 pirulitos.</t>
  </si>
  <si>
    <t>18 lembrancinhas contendo 3 balas e 4 pirulitos.</t>
  </si>
  <si>
    <t>20 lembrancinhas contendo 1 balas e 4 pirulitos.</t>
  </si>
  <si>
    <t>20 lembrancinhas contendo 3 balas e 4 pirulitos.</t>
  </si>
  <si>
    <t>20 lembrancinhas contendo 4 balas e 3 pirulitos.</t>
  </si>
  <si>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</si>
  <si>
    <t>Em uma escola de basquete há 40 rapazes e 32 moças. Para um treino a professora quer formar grupos com todos os rapazes e moças. Os grupos deverão ter a mesma composição em relação ao número de moças e de rapazes.
O maior número de grupos com essas condições é:</t>
  </si>
  <si>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</si>
  <si>
    <t>TRT4</t>
  </si>
  <si>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</si>
  <si>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</si>
  <si>
    <t>ADEMA SE</t>
  </si>
  <si>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</si>
  <si>
    <t>Frações e Proporcionalidade</t>
  </si>
  <si>
    <t>66</t>
  </si>
  <si>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</si>
  <si>
    <t>10/08/2026 13:08</t>
  </si>
  <si>
    <t>FURB</t>
  </si>
  <si>
    <t>SMS Florianópolis</t>
  </si>
  <si>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</si>
  <si>
    <t>15,00.</t>
  </si>
  <si>
    <t>6,00.</t>
  </si>
  <si>
    <t>12,00.</t>
  </si>
  <si>
    <t>18,00.</t>
  </si>
  <si>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</si>
  <si>
    <t>10/08/2026 13:09</t>
  </si>
  <si>
    <t>Um terreno de 1400m2 foi dividido em três partes e suas áreas são representadas por A, B e C. Sabe-se que B é igual a dois terços de A e que C é igual a cinco sextos de B. A área do menor terreno é igual a</t>
  </si>
  <si>
    <t>280m&lt;sup&gt;2&lt;/sup&gt;.</t>
  </si>
  <si>
    <t>320m&lt;sup&gt;2&lt;/sup&gt;.</t>
  </si>
  <si>
    <t>350m&lt;sup&gt;2&lt;/sup&gt;.</t>
  </si>
  <si>
    <t>420m&lt;sup&gt;2&lt;/sup&gt;.</t>
  </si>
  <si>
    <t>630m&lt;sup&gt;2&lt;/sup&gt;.</t>
  </si>
  <si>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</si>
  <si>
    <t>AGERSA</t>
  </si>
  <si>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</si>
  <si>
    <t>162.</t>
  </si>
  <si>
    <t>196.</t>
  </si>
  <si>
    <t>252.</t>
  </si>
  <si>
    <t>288.</t>
  </si>
  <si>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</si>
  <si>
    <t>10/08/2026 13:10</t>
  </si>
  <si>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</si>
  <si>
    <t>12 partes</t>
  </si>
  <si>
    <t>10 partes</t>
  </si>
  <si>
    <t>8 partes</t>
  </si>
  <si>
    <t>6 partes</t>
  </si>
  <si>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</si>
  <si>
    <t>TRTCE</t>
  </si>
  <si>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</si>
  <si>
    <t>1096</t>
  </si>
  <si>
    <t>1296</t>
  </si>
  <si>
    <t>1456</t>
  </si>
  <si>
    <t>1196</t>
  </si>
  <si>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</si>
  <si>
    <t>10/08/2026 13:12</t>
  </si>
  <si>
    <t>ISS Campos dos Goytacazes</t>
  </si>
  <si>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</si>
  <si>
    <t>300.</t>
  </si>
  <si>
    <t>350.</t>
  </si>
  <si>
    <t>450.</t>
  </si>
  <si>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</si>
  <si>
    <t>10/08/2026 13:13</t>
  </si>
  <si>
    <t>ISS Jaboatão dos Guararapes</t>
  </si>
  <si>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</si>
  <si>
    <t>106/12</t>
  </si>
  <si>
    <t>119/30</t>
  </si>
  <si>
    <t>106/15</t>
  </si>
  <si>
    <t>53/30</t>
  </si>
  <si>
    <t>44/30</t>
  </si>
  <si>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</si>
  <si>
    <t>Os números racionais $A = \frac{335}{179}$, $B = \frac{432}{231}$ e $C = \frac{367}{196}$ satisfazem a ordem</t>
  </si>
  <si>
    <t>𝐴 &lt; 𝐶 &lt; 𝐵</t>
  </si>
  <si>
    <t>𝐵 &lt; 𝐶 &lt; 𝐴</t>
  </si>
  <si>
    <t>𝐵 &lt; 𝐴 &lt; 𝐶</t>
  </si>
  <si>
    <t>𝐶 &lt; 𝐵 &lt; 𝐴</t>
  </si>
  <si>
    <t>𝐶 &lt; 𝐴 &lt; 𝐵</t>
  </si>
  <si>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</si>
  <si>
    <t>10/08/2026 13:19</t>
  </si>
  <si>
    <t>Seja $\frac{p}{q} = \frac{1}{3} + \frac{2}{5} - \frac{3}{8}$, em que 𝒑 e 𝒒 são primos entre si, isto é, a fração está em sua forma irredutível.
O valor de 𝒑+𝒒 é</t>
  </si>
  <si>
    <t>77.</t>
  </si>
  <si>
    <t>85.</t>
  </si>
  <si>
    <t>163.</t>
  </si>
  <si>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</si>
  <si>
    <t>10/08/2026 13:21</t>
  </si>
  <si>
    <t>Pref. V Conquista</t>
  </si>
  <si>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</si>
  <si>
    <t>após o 6º toque no chão, a bolinha volta a menos de um metro de altura.</t>
  </si>
  <si>
    <t>após o 3º toque, a bolinha volta a 24 metros de altura.</t>
  </si>
  <si>
    <t>após o 2º toque, a bolinha volta a 40 metros de altura.</t>
  </si>
  <si>
    <t>após o 1º toque, a bolinha volta a 200 metros de altura.</t>
  </si>
  <si>
    <t>a bolinha nunca irá parar.</t>
  </si>
  <si>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</si>
  <si>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</si>
  <si>
    <t>7:00</t>
  </si>
  <si>
    <t>7:45</t>
  </si>
  <si>
    <t>7:20</t>
  </si>
  <si>
    <t>7:30</t>
  </si>
  <si>
    <t>7:15</t>
  </si>
  <si>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</si>
  <si>
    <t>10/08/2026 13:22</t>
  </si>
  <si>
    <t>Pref. Pindamonhangaba</t>
  </si>
  <si>
    <t>A expectativa de vida numa região da Europa é de, aproximadamente, 85 anos. Uma pessoa que já viveu 15/17 dessa idade, ainda tem para viver, segundo a expectativa, aproximadamente,</t>
  </si>
  <si>
    <t>2 anos.</t>
  </si>
  <si>
    <t>10 anos.</t>
  </si>
  <si>
    <t>13 anos.</t>
  </si>
  <si>
    <t>15 anos.</t>
  </si>
  <si>
    <t>17 anos.</t>
  </si>
  <si>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</si>
  <si>
    <t>10/08/2026 13:24</t>
  </si>
  <si>
    <t>DPE MS</t>
  </si>
  <si>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</si>
  <si>
    <t>R$ 1.000.000,00.</t>
  </si>
  <si>
    <t>R$ 1.189.000,00.</t>
  </si>
  <si>
    <t>R$ 1.209.000,00.</t>
  </si>
  <si>
    <t>R$ 1.389.000,00.</t>
  </si>
  <si>
    <t>R$ 1.500.000,00.</t>
  </si>
  <si>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</si>
  <si>
    <t>SEC BA</t>
  </si>
  <si>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</si>
  <si>
    <t>3/12</t>
  </si>
  <si>
    <t>4/5</t>
  </si>
  <si>
    <t>5/12</t>
  </si>
  <si>
    <t>5/7</t>
  </si>
  <si>
    <t>8/11</t>
  </si>
  <si>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</si>
  <si>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</si>
  <si>
    <t>1/4</t>
  </si>
  <si>
    <t>1/6</t>
  </si>
  <si>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</si>
  <si>
    <t>10/08/2026 13:31</t>
  </si>
  <si>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</si>
  <si>
    <t>4/5.</t>
  </si>
  <si>
    <t>6/10.</t>
  </si>
  <si>
    <t>5/9.</t>
  </si>
  <si>
    <t>7/10.</t>
  </si>
  <si>
    <t>4/9.</t>
  </si>
  <si>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</si>
  <si>
    <t>10/08/2026 13:32</t>
  </si>
  <si>
    <t>Em um mapa de certa cidade, em escala 1:12000 duas praças estão afastadas de 35 cm. Qual a distância real entre elas?</t>
  </si>
  <si>
    <t>420 metros</t>
  </si>
  <si>
    <t>1.800 metros</t>
  </si>
  <si>
    <t>3,6 km</t>
  </si>
  <si>
    <t>4,2 km</t>
  </si>
  <si>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</si>
  <si>
    <t>10/08/2026 13:33</t>
  </si>
  <si>
    <t>PPCE</t>
  </si>
  <si>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</si>
  <si>
    <t>12 cm.</t>
  </si>
  <si>
    <t>24 cm.</t>
  </si>
  <si>
    <t>60 cm.</t>
  </si>
  <si>
    <t>1,20 m.</t>
  </si>
  <si>
    <t>2,40 m.</t>
  </si>
  <si>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</si>
  <si>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</si>
  <si>
    <t>48 km/h e 60 km/h</t>
  </si>
  <si>
    <t>60 km/h e 72 km/h</t>
  </si>
  <si>
    <t>64 km/h e 80 km/h</t>
  </si>
  <si>
    <t>60 km/h e 84 km/h</t>
  </si>
  <si>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</si>
  <si>
    <t>SP Trans</t>
  </si>
  <si>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</si>
  <si>
    <t>56.</t>
  </si>
  <si>
    <t>64.</t>
  </si>
  <si>
    <t>72.</t>
  </si>
  <si>
    <t>80.</t>
  </si>
  <si>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</si>
  <si>
    <t>10/08/2026 13:34</t>
  </si>
  <si>
    <t>Prodest ES</t>
  </si>
  <si>
    <t>Um carro viaja a uma velocidade constante de 60 km/h. Se o tempo de viagem é diretamente proporcional à distância percorrida, quanto tempo levará para percorrer 240 km?</t>
  </si>
  <si>
    <t>1,5 horas.</t>
  </si>
  <si>
    <t>2 horas.</t>
  </si>
  <si>
    <t>2,5 horas.</t>
  </si>
  <si>
    <t>3 horas.</t>
  </si>
  <si>
    <t>4 horas.</t>
  </si>
  <si>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</si>
  <si>
    <t>TJSP</t>
  </si>
  <si>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</si>
  <si>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</si>
  <si>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</si>
  <si>
    <t>3,6 m/h</t>
  </si>
  <si>
    <t>36 m/h</t>
  </si>
  <si>
    <t>360 m/h</t>
  </si>
  <si>
    <t>3600 m/h</t>
  </si>
  <si>
    <t>36000 m/h</t>
  </si>
  <si>
    <t>Queremos expressar a velocidade de 100 cm/s em m/h. Sabemos que:
• 100cm correspondem a 1m; e
• Como 1h temos 3600s, temos que 1s corresponde a h.
Logo:
𝟏𝟎𝟎𝐜𝐦 𝟏𝐦 3600 m
100 cm/s = = = 1m× = 3600 = 3600 m/h
𝐬 𝟏 h h
𝐡
Gabarito: Letra D.</t>
  </si>
  <si>
    <t>TCE PA</t>
  </si>
  <si>
    <t>Na cidade de Belém, o Bosque Rodrigues Alves tem a forma de um retângulo.
Em um mapa na escala 1:20.000 esse retângulo possui lados medindo 2,5cm e 1,6cm.
A área do Bosque em metros quadrados é</t>
  </si>
  <si>
    <t>4.000.</t>
  </si>
  <si>
    <t>16.000.</t>
  </si>
  <si>
    <t>40.000.</t>
  </si>
  <si>
    <t>160.000.</t>
  </si>
  <si>
    <t>400.000.</t>
  </si>
  <si>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</si>
  <si>
    <t>10/08/2026 13:35</t>
  </si>
  <si>
    <t>CM Tremembé</t>
  </si>
  <si>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</si>
  <si>
    <t>548</t>
  </si>
  <si>
    <t>660</t>
  </si>
  <si>
    <t>836</t>
  </si>
  <si>
    <t>924</t>
  </si>
  <si>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</si>
  <si>
    <t>PM SP</t>
  </si>
  <si>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</si>
  <si>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</si>
  <si>
    <t>10/08/2026 13:36</t>
  </si>
  <si>
    <t>Sabe-se que a razão entre as medidas, em centímetros, do comprimento e da largura de um tampo de mesa retangular é de 7 para 3, e que a diferença entre essas medidas é igual a 120 cm. Nessas condições, é correto afirmar que a medida da largura desse tampo é igual a</t>
  </si>
  <si>
    <t>70 cm.</t>
  </si>
  <si>
    <t>80 cm.</t>
  </si>
  <si>
    <t>85 cm.</t>
  </si>
  <si>
    <t>90 cm.</t>
  </si>
  <si>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</si>
  <si>
    <t>Em certo departamento, o número de colaboradores com cargo B supera o número de colaboradores com cargo A em 6 pessoas. Sabendo que a razão entre esses números, na ordem apresentada, é 2/3, exercem esses cargos um total de colaboradores igual a</t>
  </si>
  <si>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</si>
  <si>
    <t>O número de cestas básicas arrecadadas nos quatro primeiros meses do ano de 2022, foi 12, 20, x e 30. Se esses números formam, nessa ordem, uma proporção, o valor de x é</t>
  </si>
  <si>
    <t>22.</t>
  </si>
  <si>
    <t>Como 12, 20, 𝑥 e 30 formam uma proporção, temos:
12 𝑥
=
20 30
Realizando a multiplicação cruzada, temos:
12×30 = 𝑥 ×20
360 = 20𝑥
20𝑥 = 360
𝑥 =
𝑥 = 18
Gabarito: Letra B.</t>
  </si>
  <si>
    <t>10/08/2026 13:37</t>
  </si>
  <si>
    <t>A soma do peso de duas caixas é 65 Kg. Sabendo que a razão entre o peso das duas caixas é 5/8, qual é o peso, em Kg, da caixa mais pesada entre as duas?</t>
  </si>
  <si>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</si>
  <si>
    <t>10/08/2026 13:38</t>
  </si>
  <si>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</si>
  <si>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</si>
  <si>
    <t>Um pai quer distribuir R$ 1.000,00 entre seus 3 filhos em partes proporcionais às suas idades, que são 2, 3 e 5 anos. Qual foi a quantia que o mais velho recebeu?</t>
  </si>
  <si>
    <t>R$ 300.</t>
  </si>
  <si>
    <t>R$ 400.</t>
  </si>
  <si>
    <t>R$ 450.</t>
  </si>
  <si>
    <t>R$ 500.</t>
  </si>
  <si>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</si>
  <si>
    <t>10/08/2026 13:39</t>
  </si>
  <si>
    <t>CONSULPLAM</t>
  </si>
  <si>
    <t>ISS BH</t>
  </si>
  <si>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</si>
  <si>
    <t>R$ 16.000,00.</t>
  </si>
  <si>
    <t>R$ 14.000,00.</t>
  </si>
  <si>
    <t>R$ 12.000,00.</t>
  </si>
  <si>
    <t>R$ 10.000,00.</t>
  </si>
  <si>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</si>
  <si>
    <t>Um total de 96 bombons será repartido entre 3 irmãs em quantidades proporcionais a 4, 5 e 7.
Comparada àquela que recebeu a menor quantidade, a irmã que recebeu a maior quantidade terá</t>
  </si>
  <si>
    <t>6 bombons a mais.</t>
  </si>
  <si>
    <t>12 bombons a mais.</t>
  </si>
  <si>
    <t>15 bombons a mais</t>
  </si>
  <si>
    <t>16 bombons a mais.</t>
  </si>
  <si>
    <t>18 bombons a mais.</t>
  </si>
  <si>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</si>
  <si>
    <t>10/08/2026 13:40</t>
  </si>
  <si>
    <t>ALETO</t>
  </si>
  <si>
    <t>As filhas de Nepomuceno têm 5 e 9 anos de idade. Ele dividirá R$420,00 entre elas de forma inversamente proporcional às suas idades.
Logo</t>
  </si>
  <si>
    <t>a mais nova receberá R$120,00 a mais que a mais velha.</t>
  </si>
  <si>
    <t>a mais nova receberá R$150,00 a mais que a mais velha.</t>
  </si>
  <si>
    <t>a mais nova receberá R$270,00 a mais que a mais velha.</t>
  </si>
  <si>
    <t>a mais velha receberá R$120,00 a mais que a mais nova.</t>
  </si>
  <si>
    <t>a mais velha receberá R$150,00 a mais que a mais nova.</t>
  </si>
  <si>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</si>
  <si>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</si>
  <si>
    <t>1.234, 2.260 e 3.982.</t>
  </si>
  <si>
    <t>1.858, 2.147 e 4.140.</t>
  </si>
  <si>
    <t>1.968, 2.236 e 4.013.</t>
  </si>
  <si>
    <t>1.912, 2.278 e 3.796.</t>
  </si>
  <si>
    <t>2.016, 2.352 e 4.032.</t>
  </si>
  <si>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</si>
  <si>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</si>
  <si>
    <t>$\frac{1}{2}V$</t>
  </si>
  <si>
    <t>$\frac{4}{13}V$</t>
  </si>
  <si>
    <t>$\frac{1}{4}V$</t>
  </si>
  <si>
    <t>$\frac{8}{13}V$</t>
  </si>
  <si>
    <t>$\frac{1}{13}V$</t>
  </si>
  <si>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</si>
  <si>
    <t>10/08/2026 13:42</t>
  </si>
  <si>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</si>
  <si>
    <t>2,16</t>
  </si>
  <si>
    <t>0,11</t>
  </si>
  <si>
    <t>8,64</t>
  </si>
  <si>
    <t>0,375</t>
  </si>
  <si>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</si>
  <si>
    <t>10/08/2026 13:43</t>
  </si>
  <si>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</si>
  <si>
    <t>140</t>
  </si>
  <si>
    <t>600</t>
  </si>
  <si>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</si>
  <si>
    <t>10/08/2026 13:44</t>
  </si>
  <si>
    <t>Marcos vai dividir a quantia de R$ 5.600,00 entre seus três filhos de forma diretamente proporcional a idade de cada um. Se as idades de seus filhos são 5, 7 e 8 anos, então a quantia que o filho mais novo vai receber é igual a:</t>
  </si>
  <si>
    <t>R$ 1.960,00</t>
  </si>
  <si>
    <t>R$ 2.240,00</t>
  </si>
  <si>
    <t>R$ 1.400,00</t>
  </si>
  <si>
    <t>R$ 1.280,00</t>
  </si>
  <si>
    <t>R$ 1.440,00</t>
  </si>
  <si>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</si>
  <si>
    <t>GCM Vila Velha</t>
  </si>
  <si>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</si>
  <si>
    <t>Ana receberá 14 ocorrências a mais que Bruno.</t>
  </si>
  <si>
    <t>Ana receberá 48 ocorrências a mais do que Cláudia.</t>
  </si>
  <si>
    <t>Bruno receberá 27 ocorrências a mais do que Cláudia.</t>
  </si>
  <si>
    <t>Cláudia receberá 21 ocorrências a mais do que Bruno.</t>
  </si>
  <si>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</si>
  <si>
    <t>Pref. Orlândia</t>
  </si>
  <si>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</si>
  <si>
    <t>Carla receberá 60 unidades a mais que Ana.</t>
  </si>
  <si>
    <t>Carla receberá 30 unidades a mais que Ana.</t>
  </si>
  <si>
    <t>Carla receberá 25 unidades a mais que Ana.</t>
  </si>
  <si>
    <t>Bruna receberá 25 unidades a mais que Carla.</t>
  </si>
  <si>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</si>
  <si>
    <t>10/08/2026 13:45</t>
  </si>
  <si>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</si>
  <si>
    <t>R$ 22 mil.</t>
  </si>
  <si>
    <t>R$ 24 mil.</t>
  </si>
  <si>
    <t>R$ 26 mil.</t>
  </si>
  <si>
    <t>R$ 28 mil.</t>
  </si>
  <si>
    <t>R$ 30 mil.</t>
  </si>
  <si>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</si>
  <si>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</si>
  <si>
    <t>100 litros.</t>
  </si>
  <si>
    <t>120 litros.</t>
  </si>
  <si>
    <t>140 litros.</t>
  </si>
  <si>
    <t>150 litros.</t>
  </si>
  <si>
    <t>160 litros.</t>
  </si>
  <si>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</si>
  <si>
    <t>SEFAZ MG</t>
  </si>
  <si>
    <t>Uma grandeza A é diretamente proporcional à grandeza B que, por sua vez, é inversamente proporcional ao quadrado da grandeza C.
Quando A = 12, tem-se B = 4 e C = 6.
Quando C = 4, o valor de A é</t>
  </si>
  <si>
    <t>144.</t>
  </si>
  <si>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</si>
  <si>
    <t>IPE Saúde</t>
  </si>
  <si>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</si>
  <si>
    <t>Ana recebeu R$ 1.920,00.</t>
  </si>
  <si>
    <t>Betina recebeu R$ 1.440,00.</t>
  </si>
  <si>
    <t>Cláudia e Betina receberam juntas o total de R$ 3.360,00.</t>
  </si>
  <si>
    <t>Cláudia recebeu R$ 480,00 a mais do que Ana.</t>
  </si>
  <si>
    <t>Betina recebeu R$ 480,00 a mais do que Ana.</t>
  </si>
  <si>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</si>
  <si>
    <t>10/08/2026 13:46</t>
  </si>
  <si>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</si>
  <si>
    <t>R$ 2.700,00</t>
  </si>
  <si>
    <t>R$ 3.600,00</t>
  </si>
  <si>
    <t>R$ 900,00</t>
  </si>
  <si>
    <t>R$ 2.100,00</t>
  </si>
  <si>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</si>
  <si>
    <t>Três profissionais executam um determinado trabalho em 12 horas. Dois profissionais, com a mesma eficiência, executarão o mesmo trabalho em</t>
  </si>
  <si>
    <t>Regra de Três</t>
  </si>
  <si>
    <t>8 horas.</t>
  </si>
  <si>
    <t>9 horas.</t>
  </si>
  <si>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</si>
  <si>
    <t>10/08/2026 16:27</t>
  </si>
  <si>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</si>
  <si>
    <t>1,7.</t>
  </si>
  <si>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</si>
  <si>
    <t>10/08/2026 16:28</t>
  </si>
  <si>
    <t>PREF. MARÍLIA</t>
  </si>
  <si>
    <t>Uma máquina X produz 120 peças em 35 minutos. A máquina X juntamente com uma máquina Y produzem 120 dessas peças em 21 minutos. A máquina Y produz 1920 peças em</t>
  </si>
  <si>
    <t>24,5 horas.</t>
  </si>
  <si>
    <t>21 horas.</t>
  </si>
  <si>
    <t>17,5 horas.</t>
  </si>
  <si>
    <t>10,5 horas.</t>
  </si>
  <si>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</si>
  <si>
    <t>UNIRV</t>
  </si>
  <si>
    <t>PREF. RIO VERDE</t>
  </si>
  <si>
    <t>Em nove dias, foram construídos 54 metros de comprimento de um muro. Supondo que o ritmo de trabalho continue o mesmo e que o comprimento do muro deverá ser de 96 metros, em quantos dias será construído o restante desse muro?</t>
  </si>
  <si>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</si>
  <si>
    <t>PREF. FLORES DA CUNHA</t>
  </si>
  <si>
    <t>Para produzir uma determinada peça automotiva, o sistema de máquinas de uma indústria leva um tempo de 48 segundos. Nessa situação, quanto tempo, em horas, será necessário, para esse mesmo sistema de máquinas produzir 150 peças automotivas?</t>
  </si>
  <si>
    <t>1 hora.</t>
  </si>
  <si>
    <t>1 hora e 30 minutos.</t>
  </si>
  <si>
    <t>2 horas e 30 minutos.</t>
  </si>
  <si>
    <t>2 horas e 45 minutos.</t>
  </si>
  <si>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</si>
  <si>
    <t>10/08/2026 16:29</t>
  </si>
  <si>
    <t>UNESC</t>
  </si>
  <si>
    <t>PREF. LAGUNA</t>
  </si>
  <si>
    <t>Sabemos que para pintar 2,5 m² de parede são necessários 120 ml de tinta, quantos mililitros de tinta serão necessários para pintar uma parede que tem 4 m de largura, por 3 m de altura?</t>
  </si>
  <si>
    <t>Serão necessários 389 ml de tinta.</t>
  </si>
  <si>
    <t>Serão necessários 910 ml de tinta.</t>
  </si>
  <si>
    <t>Serão necessários 695 ml de tinta.</t>
  </si>
  <si>
    <t>Serão necessários 576 ml de tinta.</t>
  </si>
  <si>
    <t>Serão necessários 327 ml de tinta.</t>
  </si>
  <si>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</si>
  <si>
    <t>Uma porção de 3 unidades de um determinado biscoito possui 18 g de carboidratos. Se uma pessoa consumir 7 biscoitos, a quantidade, em gramas, de carboidratos que ela irá ingerir é de:</t>
  </si>
  <si>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</si>
  <si>
    <t>IPE SAÚDE</t>
  </si>
  <si>
    <t>Um avião, à velocidade de 760 km por hora, leva 1h25min para fazer um determinado percurso. Em quanto tempo, esse mesmo avião, faria a mesma viagem, se a velocidade fosse de 680 km por hora?</t>
  </si>
  <si>
    <t>1h35min.</t>
  </si>
  <si>
    <t>1h45min.</t>
  </si>
  <si>
    <t>1h55min.</t>
  </si>
  <si>
    <t>2h15min.</t>
  </si>
  <si>
    <t>2h35min.</t>
  </si>
  <si>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</si>
  <si>
    <t>Para uma receita da vovó Edith são necessários 3 ovos para cada 5 colheres de sopa de óleo. Juca quer fazer a receita de vovó Edith utilizando 18 ovos. Quantas colheres de sopa de óleo Juca deve usar?</t>
  </si>
  <si>
    <t>90.</t>
  </si>
  <si>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</si>
  <si>
    <t>PREF. SIMÃO DIAS</t>
  </si>
  <si>
    <t>Certo corretor recebe uma comissão de R$ 600,00 a cada 2 imóveis vendidos. Considerando-se a mesma proporção, e supondo-se que, em certo mês, ele vendeu um total de 17 imóveis, ao todo, quanto esse corretor irá receber de comissão?</t>
  </si>
  <si>
    <t>R$ 5.100,00</t>
  </si>
  <si>
    <t>R$ 5.200,00</t>
  </si>
  <si>
    <t>R$ 5.300,00</t>
  </si>
  <si>
    <t>R$ 5.400,00</t>
  </si>
  <si>
    <t>R$ 5.500,00</t>
  </si>
  <si>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</si>
  <si>
    <t>Considerando-se que, a cada 5 dias, uma pessoa se exercita 3 vezes, ao todo, mantendo-se o mesmo ritmo de treino, quantas vezes essa pessoa irá se exercitar em 125 dias?</t>
  </si>
  <si>
    <t>69</t>
  </si>
  <si>
    <t>73</t>
  </si>
  <si>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</si>
  <si>
    <t>10/08/2026 16:30</t>
  </si>
  <si>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</si>
  <si>
    <t>3840</t>
  </si>
  <si>
    <t>960</t>
  </si>
  <si>
    <t>192</t>
  </si>
  <si>
    <t>2160</t>
  </si>
  <si>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</si>
  <si>
    <t>Em uma determinada empresa, 15 funcionários produzem 36.000 peças de calçados. Supondo que fossem 20 funcionários, com a mesma capacidade e ritmo de trabalho, quantas peças de calçados seriam produzidas nesse mesmo período de tempo?</t>
  </si>
  <si>
    <t>42000</t>
  </si>
  <si>
    <t>48000</t>
  </si>
  <si>
    <t>54000</t>
  </si>
  <si>
    <t>58000</t>
  </si>
  <si>
    <t>62000</t>
  </si>
  <si>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</si>
  <si>
    <t>CRP 10</t>
  </si>
  <si>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</si>
  <si>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</si>
  <si>
    <t>Um acampamento de férias tinha suprimentos para 150 crianças por 60 dias. Após 20 dias, 50 crianças a mais chegaram no acampamento. O restante de suprimentos é suficiente para atender às 200 crianças por, no máximo,</t>
  </si>
  <si>
    <t>20 dias.</t>
  </si>
  <si>
    <t>15 dias.</t>
  </si>
  <si>
    <t>35 dias.</t>
  </si>
  <si>
    <t>25 dias.</t>
  </si>
  <si>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</si>
  <si>
    <t>Em um determinado prédio, uma equipe de pintores pinta um apartamento em 4 dias e outra, em 6 dias. Supondo que as equipes consigam trabalhar em conjunto, mantendo o mesmo ritmo, o número de dias que elas precisam para pintar 10 apartamentos é</t>
  </si>
  <si>
    <t>23</t>
  </si>
  <si>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</si>
  <si>
    <t>10/08/2026 16:31</t>
  </si>
  <si>
    <t>Uma bomba d’água esvazia uma piscina em 10 horas. Se a vazão promovida pela bomba fosse 25% maior, em quanto tempo ela esvaziaria a piscina?</t>
  </si>
  <si>
    <t>8h</t>
  </si>
  <si>
    <t>6h</t>
  </si>
  <si>
    <t>5h</t>
  </si>
  <si>
    <t>2h30min</t>
  </si>
  <si>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</si>
  <si>
    <t>Em um acampamento militar, o cozinheiro sabe que 50 soldados consomem 20 kg de feijão em 5 dias. A quantidade de feijão que 60 soldados consumirão em 15 dias é de:</t>
  </si>
  <si>
    <t>60 kg;</t>
  </si>
  <si>
    <t>64 kg;</t>
  </si>
  <si>
    <t>72 kg;</t>
  </si>
  <si>
    <t>80 kg;</t>
  </si>
  <si>
    <t>96 kg.</t>
  </si>
  <si>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</si>
  <si>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</si>
  <si>
    <t>1 pintor.</t>
  </si>
  <si>
    <t>3 pintores.</t>
  </si>
  <si>
    <t>4 pintores.</t>
  </si>
  <si>
    <t>6 pintores.</t>
  </si>
  <si>
    <t>9 pintores.</t>
  </si>
  <si>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</si>
  <si>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</si>
  <si>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</si>
  <si>
    <t>10/08/2026 16:32</t>
  </si>
  <si>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</si>
  <si>
    <t>inferior a 43.</t>
  </si>
  <si>
    <t>superior a 56.</t>
  </si>
  <si>
    <t>superior a 44 e inferior a 47.</t>
  </si>
  <si>
    <t>superior a 48 e inferior a 51.</t>
  </si>
  <si>
    <t>superior a 52 e inferior a 55.</t>
  </si>
  <si>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</si>
  <si>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</si>
  <si>
    <t>11 dias.</t>
  </si>
  <si>
    <t>9 dias.</t>
  </si>
  <si>
    <t>7 dias.</t>
  </si>
  <si>
    <t>10 dias.</t>
  </si>
  <si>
    <t>13 dias.</t>
  </si>
  <si>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</si>
  <si>
    <t>10/08/2026 16:34</t>
  </si>
  <si>
    <t>SBCPREV</t>
  </si>
  <si>
    <t>Considere que 8 máquinas idênticas, trabalhando em conjunto por 12 horas, produzam 2 688 peças de certo tipo. De acordo com essa produtividade, 15 máquinas como essas produzem 4 935 peças do mesmo tipo em</t>
  </si>
  <si>
    <t>11 horas e 15 minutos.</t>
  </si>
  <si>
    <t>11 horas e 45 minutos.</t>
  </si>
  <si>
    <t>12 horas e 20 minutos.</t>
  </si>
  <si>
    <t>12 horas e 40 minutos.</t>
  </si>
  <si>
    <t>13 horas e 30 minutos.</t>
  </si>
  <si>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</si>
  <si>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</si>
  <si>
    <t>30 funcionários.</t>
  </si>
  <si>
    <t>24 funcionários.</t>
  </si>
  <si>
    <t>10 funcionários.</t>
  </si>
  <si>
    <t>6 funcionários.</t>
  </si>
  <si>
    <t>4 funcionários.</t>
  </si>
  <si>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</si>
  <si>
    <t>INSTITUTO MAIS</t>
  </si>
  <si>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</si>
  <si>
    <t>6 horas.</t>
  </si>
  <si>
    <t>6 horas e 30 minutos.</t>
  </si>
  <si>
    <t>7 horas.</t>
  </si>
  <si>
    <t>7 horas e 30 minutos.</t>
  </si>
  <si>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</si>
  <si>
    <t>CM IPIRANGA DO NORTE</t>
  </si>
  <si>
    <t>Em certa fábrica, sabe-se que 5 máquinas produzem 500 produtos em 4 dias. Sendo assim, considerando-se o mesmo ritmo de produção, ao todo, quantos dias serão necessários para 4 máquinas produzirem 800 produtos?</t>
  </si>
  <si>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</si>
  <si>
    <t>MPE GO</t>
  </si>
  <si>
    <t>Se para alimentar uma família com 9 pessoas por 25 dias são necessários 5 kg de arroz, quantos quilos de arroz seriam necessários para alimentar 15 pessoas durante 45 dias?</t>
  </si>
  <si>
    <t>9 kg.</t>
  </si>
  <si>
    <t>15 kg.</t>
  </si>
  <si>
    <t>12 kg.</t>
  </si>
  <si>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</si>
  <si>
    <t>10/08/2026 16:35</t>
  </si>
  <si>
    <t>CBM MT</t>
  </si>
  <si>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</si>
  <si>
    <t>269</t>
  </si>
  <si>
    <t>326</t>
  </si>
  <si>
    <t>302</t>
  </si>
  <si>
    <t>259</t>
  </si>
  <si>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</si>
  <si>
    <t>Na alimentação de 30 cães de um canil, durante 07 dias, são consumidos 157,5 kg. Se 12 cães forem adotados, quantos quilos de ração serão poupados em 15 dias?</t>
  </si>
  <si>
    <t>95 kg.</t>
  </si>
  <si>
    <t>115 kg.</t>
  </si>
  <si>
    <t>127 kg.</t>
  </si>
  <si>
    <t>135 kg.</t>
  </si>
  <si>
    <t>150 kg.</t>
  </si>
  <si>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</si>
  <si>
    <t>LEGALLE</t>
  </si>
  <si>
    <t>BADESUL</t>
  </si>
  <si>
    <t>Para atender 30 pessoas no caixa de um banco em uma hora são necessárias 5 pessoas no serviço. Quantas pessoas no atendimento serão necessárias para atender 126 pessoas em 03 horas?</t>
  </si>
  <si>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</si>
  <si>
    <t>DETRAN AM</t>
  </si>
  <si>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</si>
  <si>
    <t>96</t>
  </si>
  <si>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</si>
  <si>
    <t>10/08/2026 16:36</t>
  </si>
  <si>
    <t>CASAN</t>
  </si>
  <si>
    <t>Em um hotel para animais, 6 empregados atendem 25 animais a cada 4 dias.
Mantida essas proporções, quantos animais 8 empregados atendem em 6 dias?</t>
  </si>
  <si>
    <t>Mais de 49</t>
  </si>
  <si>
    <t>Mais de 46 e menos de 49</t>
  </si>
  <si>
    <t>Mais de 43 e menos de 46</t>
  </si>
  <si>
    <t>Mais de 39 e menos de 43</t>
  </si>
  <si>
    <t>Menos de 39</t>
  </si>
  <si>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</si>
  <si>
    <t>P. CIENTÍFICA</t>
  </si>
  <si>
    <t>Uma cidade utiliza 9 caminhões, por 12 horas diárias, para transportar 500 toneladas de lixo para uma cidade vizinha. Mantidas as proporções, quantas toneladas de lixo 12 caminhões, utilizados por 8 horas diárias, transportam?</t>
  </si>
  <si>
    <t>Mais de 480</t>
  </si>
  <si>
    <t>Mais de 470 e menos de 480</t>
  </si>
  <si>
    <t>Mais de 460 e menos de 470</t>
  </si>
  <si>
    <t>Mais de 450 e menos de 460</t>
  </si>
  <si>
    <t>Menos de 450</t>
  </si>
  <si>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</si>
  <si>
    <t>CRECI 11</t>
  </si>
  <si>
    <t>Em uma padaria, 4 fornos iguais assam 4 kg de pão em 4 horas. Com base nesse caso hipotético, julgue o item.
Cada forno assa 1 kg de pão por hora.</t>
  </si>
  <si>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</si>
  <si>
    <t>CRO ES</t>
  </si>
  <si>
    <t>Dois esquimós gastam 9 horas para erguer um iglu. Com base nessa situação hipotética, julgue o item.
São necessários 145 esquimós, com o mesmo ritmo dos outros, para erguer 10 iglus em uma hora e 15 minutos.</t>
  </si>
  <si>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</si>
  <si>
    <t>SEMPLAN TERESINA</t>
  </si>
  <si>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</si>
  <si>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</si>
  <si>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</si>
  <si>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</si>
  <si>
    <t>10/08/2026 16:37</t>
  </si>
  <si>
    <t>É correto afirmar que:</t>
  </si>
  <si>
    <t>Porcentagem</t>
  </si>
  <si>
    <t>0,89% de 400 é igual a 356.</t>
  </si>
  <si>
    <t>1.700% de 18 é igual a 30.600.</t>
  </si>
  <si>
    <t>0,018 é igual a 12% de 0,15.</t>
  </si>
  <si>
    <t>95 é igual a 17% de 500.</t>
  </si>
  <si>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</si>
  <si>
    <t>10/08/2026 16:42</t>
  </si>
  <si>
    <t>Pref. de Porto de Moz</t>
  </si>
  <si>
    <t>Adaptada</t>
  </si>
  <si>
    <t>O Banco Popular paga uma taxa de juros de 0,38% ao mês para depósitos nas suas cadernetas de poupança. Marcelo tem uma caderneta de poupança no Banco Popular com um saldo R$ 1.000,00 reais. Qual o valor de juros que foi creditado na sua conta de poupança no final de um mês?</t>
  </si>
  <si>
    <t>R$ 38,00</t>
  </si>
  <si>
    <t>R$ 380,00</t>
  </si>
  <si>
    <t>R$ 0,38</t>
  </si>
  <si>
    <t>R$ 3,80</t>
  </si>
  <si>
    <t>R$ 4,20</t>
  </si>
  <si>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</si>
  <si>
    <t>Pref. Curuá</t>
  </si>
  <si>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</si>
  <si>
    <t>R$ 251,00</t>
  </si>
  <si>
    <t>R$ 255,00</t>
  </si>
  <si>
    <t>R$ 262,50</t>
  </si>
  <si>
    <t>R$ 267,50</t>
  </si>
  <si>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</si>
  <si>
    <t>10/08/2026 16:43</t>
  </si>
  <si>
    <t>Pref. Nova Itaberaba</t>
  </si>
  <si>
    <t>Em certo evento, havia um público de 1.600 pessoas. Sabendo-se que 40% são homens e que 35% das mulheres presentes são casadas, ao todo, quantas mulheres casadas estão presentes nesse evento?</t>
  </si>
  <si>
    <t>416</t>
  </si>
  <si>
    <t>336</t>
  </si>
  <si>
    <t>284</t>
  </si>
  <si>
    <t>224</t>
  </si>
  <si>
    <t>358</t>
  </si>
  <si>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</si>
  <si>
    <t>10/08/2026 16:45</t>
  </si>
  <si>
    <t>Após as filmagens, o tempo de duração de um filme era de 2 horas e 50 minutos. Os produtores queriam diminuir esse tempo em 20%, e o diretor achava que precisava aumentar esse tempo em 10%. A diferença de tempo da duração total do filme entre essas duas pretensões é de</t>
  </si>
  <si>
    <t>30 minutos</t>
  </si>
  <si>
    <t>58 minutos</t>
  </si>
  <si>
    <t>45 minutos</t>
  </si>
  <si>
    <t>63 minutos</t>
  </si>
  <si>
    <t>51 minutos</t>
  </si>
  <si>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</si>
  <si>
    <t>Pref. Cerquilho SP</t>
  </si>
  <si>
    <t>Eliana fez uma avaliação física na academia, na qual foi apontado que seu peso atual é de 64 quilogramas. Sabendo-se que 16 quilogramas desse peso é gordura, a porcentagem de gordura de Eliana é de</t>
  </si>
  <si>
    <t>24%</t>
  </si>
  <si>
    <t>28%</t>
  </si>
  <si>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</si>
  <si>
    <t>10/08/2026 16:46</t>
  </si>
  <si>
    <t>Sobre o preço P de venda de determinado produto, aplicou-se um aumento de 15% e, sobre o novo preço de venda do produto, aplicou-se, dias depois, um desconto de 10%. Após essas duas mudanças, comparado ao preço P, o preço final de venda do produto aumentou:</t>
  </si>
  <si>
    <t>3,0%</t>
  </si>
  <si>
    <t>5,0%</t>
  </si>
  <si>
    <t>4,5%</t>
  </si>
  <si>
    <t>4,0%</t>
  </si>
  <si>
    <t>3,5%</t>
  </si>
  <si>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</si>
  <si>
    <t>10/08/2026 16:47</t>
  </si>
  <si>
    <t>MPE RJ</t>
  </si>
  <si>
    <t>Ernesto foi promovido e seu salário aumentou 40%, passando a ser de R$3.500,00.
O salário de Ernesto antes da promoção era de:</t>
  </si>
  <si>
    <t>R$ 1.900,00</t>
  </si>
  <si>
    <t>R$ 2.400,00</t>
  </si>
  <si>
    <t>R$ 2.500,00</t>
  </si>
  <si>
    <t>R$ 2.800,00</t>
  </si>
  <si>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</si>
  <si>
    <t>10/08/2026 16:48</t>
  </si>
  <si>
    <t>PGE PE</t>
  </si>
  <si>
    <t>Julgue o item seguinte, relativo a juros, taxas de juros e rendas uniformes e variáveis.
Se o preço inicial de um produto for corrigido anualmente em 30% de seu valor vigente, então, após dois anos, o preço do produto terá correção de 69% sobre o seu valor inicial.</t>
  </si>
  <si>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</si>
  <si>
    <t>AGU</t>
  </si>
  <si>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</si>
  <si>
    <t>42%</t>
  </si>
  <si>
    <t>58%</t>
  </si>
  <si>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</si>
  <si>
    <t>ISS Francisco Morato</t>
  </si>
  <si>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</si>
  <si>
    <t>R$ 6.500,00 e R$ 7.000,00.</t>
  </si>
  <si>
    <t>R$ 7.000,00 e R$ 7.500,00.</t>
  </si>
  <si>
    <t>R$ 8.000,00 e R$ 8.500,00.</t>
  </si>
  <si>
    <t>R$ 9.000,00 e R$ 9.500,00.</t>
  </si>
  <si>
    <t>R$ 10.000,00 e R$ 10.500,00.</t>
  </si>
  <si>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</si>
  <si>
    <t>10/08/2026 16:49</t>
  </si>
  <si>
    <t>Um dado número somado com a sua terça parte dá como resultado 228. A soma dos algarismos do número dado é</t>
  </si>
  <si>
    <t>Equações e Sistemas</t>
  </si>
  <si>
    <t>Seja “x” o número que estamos procurando.
O enunciado afirma que a soma de “x” com a sua terça parte é 228. Logo, podemos equacionar:
𝑥
𝑥+ = 228
Resolvendo para “x”:
4𝑥
= 228
228⋅3
𝑥 =
𝑥 = 171
A questão pede a soma dos algarismos de “x”.
𝑆 = 1+7+1
𝑺 = 𝟗
Gabarito: LETRA E.</t>
  </si>
  <si>
    <t>10/08/2026 16:53</t>
  </si>
  <si>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</si>
  <si>
    <t>9 reais.</t>
  </si>
  <si>
    <t>10 reais.</t>
  </si>
  <si>
    <t>11 reais.</t>
  </si>
  <si>
    <t>12 reais.</t>
  </si>
  <si>
    <t>13 reais.</t>
  </si>
  <si>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</si>
  <si>
    <t>10/08/2026 16:55</t>
  </si>
  <si>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</si>
  <si>
    <t>55.</t>
  </si>
  <si>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</si>
  <si>
    <t>Cada um dos três desenhos (tesoura, óculos, bandeira) nas contas a seguir representa um número inteiro diferente:
Sendo assim, o valor numérico de é:</t>
  </si>
  <si>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</si>
  <si>
    <t>10/08/2026 16:56</t>
  </si>
  <si>
    <t>Pref. Cach. de Itapemirim</t>
  </si>
  <si>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</si>
  <si>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</si>
  <si>
    <t>10/08/2026 17:01</t>
  </si>
  <si>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</si>
  <si>
    <t>R$ 1.000,00.</t>
  </si>
  <si>
    <t>R$ 1.500,00.</t>
  </si>
  <si>
    <t>R$ 3.000,00.</t>
  </si>
  <si>
    <t>R$ 2.000,00.</t>
  </si>
  <si>
    <t>R$ 2.500,00.</t>
  </si>
  <si>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</si>
  <si>
    <t>10/08/2026 17:05</t>
  </si>
  <si>
    <t>A soma das idades de dois servidores da câmara é 63 anos. Sabendo que a razão entre as idades é 2/7, qual é a diferença entre as idades desses dois servidores?</t>
  </si>
  <si>
    <t>25 anos.</t>
  </si>
  <si>
    <t>30 anos.</t>
  </si>
  <si>
    <t>49 anos.</t>
  </si>
  <si>
    <t>42 anos.</t>
  </si>
  <si>
    <t>35 anos.</t>
  </si>
  <si>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</si>
  <si>
    <t>10/08/2026 17:10</t>
  </si>
  <si>
    <t>PREF. LOUVEIRA</t>
  </si>
  <si>
    <t>A soma do sucessor de um número n com o sucessor de 64 é igual a 318. Então, podemos afirmar que o antecessor de n é igual a:</t>
  </si>
  <si>
    <t>252</t>
  </si>
  <si>
    <t>253</t>
  </si>
  <si>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</si>
  <si>
    <t>Maria é 5 anos mais velha que seu irmão João e tem um primo que tem o dobro da sua idade. Se a soma das idades dos três é igual a 55, qual é a idade de Pedro?</t>
  </si>
  <si>
    <t>Pedro tem 10 anos.</t>
  </si>
  <si>
    <t>Pedro tem 25 anos.</t>
  </si>
  <si>
    <t>Pedro tem 30 anos.</t>
  </si>
  <si>
    <t>Pedro tem 40 anos.</t>
  </si>
  <si>
    <t>Pedro tem 20 anos.</t>
  </si>
  <si>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</si>
  <si>
    <t>10/08/2026 17:11</t>
  </si>
  <si>
    <t>Para comprar um celular, Marcos precisa de R$ 580,00 a mais do que tem. Se ele tivesse o dobro da quantia que possui, ele compraria o celular e ainda ficaria com R$120,00.
Com base nesses dados, podemos afirmar que:</t>
  </si>
  <si>
    <t>Marcos tem R$ 500,00.</t>
  </si>
  <si>
    <t>Marcos tem R$ 1.280,00.</t>
  </si>
  <si>
    <t>O celular que Marcos pretende comprar custa R$1.280,00.</t>
  </si>
  <si>
    <t>O celular que Marcos pretende comprar custa R$ 700,00.</t>
  </si>
  <si>
    <t>O celular custa R$1.200,00, e Marcos tem R$ 500,00.</t>
  </si>
  <si>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</si>
  <si>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</si>
  <si>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</si>
  <si>
    <t>10/08/2026 17:12</t>
  </si>
  <si>
    <t>Resolva a seguinte equação de primeiro grau com uma incógnita:
𝟓𝒙−𝟏 = 𝟑𝒙+𝟏𝟏</t>
  </si>
  <si>
    <t>𝑥 = 2</t>
  </si>
  <si>
    <t>𝑥 = 3</t>
  </si>
  <si>
    <t>𝑥 = 4</t>
  </si>
  <si>
    <t>𝑥 = 5</t>
  </si>
  <si>
    <t>𝑥 = 6</t>
  </si>
  <si>
    <t>Vamos lá!
5𝑥 −1 = 3𝑥 +11
5𝑥 −3𝑥 = 11+1
2𝑥 = 12
𝑥 =
𝒙 = 𝟔
Gabarito: LETRA E.</t>
  </si>
  <si>
    <t>SEAGRI</t>
  </si>
  <si>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</si>
  <si>
    <t>37</t>
  </si>
  <si>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</si>
  <si>
    <t>10/08/2026 17:13</t>
  </si>
  <si>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</si>
  <si>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</si>
  <si>
    <t>10/08/2026 17:14</t>
  </si>
  <si>
    <t>PREF. F. DA CUNHA</t>
  </si>
  <si>
    <t>Sabe-se que o valor de x na equação do 1º grau:
$\frac{2x + 15}{5} + \frac{x + 1}{2} = x$
representa a quantidade de cadastros relativos às atividades que são desempenhas na prefeitura de um determinado município gaúcho. Nessa situação, esse valor de x corresponde a:</t>
  </si>
  <si>
    <t>Vamos resolver a equação!
2𝑥 +15 𝑥+1
+ = 𝑥
5 2
2(2𝑥+15)+5(𝑥+1)
= 𝑥
4𝑥 +30+5𝑥+5 = 10𝑥
9𝑥+35 = 10𝑥
𝒙 = 𝟑𝟓
Gabarito: LETRA E.</t>
  </si>
  <si>
    <t>10/08/2026 17:19</t>
  </si>
  <si>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</si>
  <si>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</si>
  <si>
    <t>10/08/2026 17:22</t>
  </si>
  <si>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</si>
  <si>
    <t>x&lt;sup&gt;2&lt;/sup&gt; + 3x – 270 = 0</t>
  </si>
  <si>
    <t>x&lt;sup&gt;2&lt;/sup&gt; + 8x – 240 = 0</t>
  </si>
  <si>
    <t>x&lt;sup&gt;2&lt;/sup&gt; + 6x – 280 = 0</t>
  </si>
  <si>
    <t>x&lt;sup&gt;2&lt;/sup&gt; + 2x – 288 = 0</t>
  </si>
  <si>
    <t>x&lt;sup&gt;2&lt;/sup&gt; – 3x – 270 = 0</t>
  </si>
  <si>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</si>
  <si>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</si>
  <si>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</si>
  <si>
    <t>10/08/2026 17:23</t>
  </si>
  <si>
    <t>Sabe-se que a soma dos cubos das raízes da equação 𝒙&lt;sup&gt;𝟐&lt;/sup&gt; +𝒎𝒙+𝒏 = 𝟎, onde m e n são reais, é 63. É correto afirmar que 𝒏 é igual a:</t>
  </si>
  <si>
    <t>$m^2 + 63$</t>
  </si>
  <si>
    <t>$\frac{m^2}{2} + \frac{63}{m}$</t>
  </si>
  <si>
    <t>$\frac{m^2}{3} + \frac{21}{m}$</t>
  </si>
  <si>
    <t>$\frac{m^3}{2} + 63$</t>
  </si>
  <si>
    <t>$\frac{m^3}{3} + 21$</t>
  </si>
  <si>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</si>
  <si>
    <t>10/08/2026 17:26</t>
  </si>
  <si>
    <t>MPE-SC</t>
  </si>
  <si>
    <t>Sejam A e B as raízes da equação 𝒙²−𝟕𝒙+𝟒 = 𝟎. O valor de 𝑨&lt;sup&gt;𝟐&lt;/sup&gt; +𝑩&lt;sup&gt;𝟐&lt;/sup&gt; é:</t>
  </si>
  <si>
    <t>41</t>
  </si>
  <si>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</si>
  <si>
    <t>10/08/2026 17:28</t>
  </si>
  <si>
    <t>Considerando 𝒙 = 𝟐 como uma das raízes reais da seguinte equação do 2º grau 𝟑𝒙&lt;sup&gt;𝟐&lt;/sup&gt; −𝟒𝒙+𝒌 = 𝟎, o valor de (𝒌 – 𝟏)&lt;sup&gt;𝟐&lt;/sup&gt; corresponde a:</t>
  </si>
  <si>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</si>
  <si>
    <t>10/08/2026 17:32</t>
  </si>
  <si>
    <t>CETREDE</t>
  </si>
  <si>
    <t>PREF. FRECHEIRINHA</t>
  </si>
  <si>
    <t>Na equação 𝒙&lt;sup&gt;𝟐&lt;/sup&gt; −𝒂𝒙−𝟐𝟎𝒂² = 𝟎, com 𝒂 &gt; 𝟎, os valores de x são</t>
  </si>
  <si>
    <t>𝑎 e −2&lt;sup&gt;𝑎&lt;/sup&gt;</t>
  </si>
  <si>
    <t>−4𝑎 e 5𝑎.</t>
  </si>
  <si>
    <t>−2 e 2𝑎².</t>
  </si>
  <si>
    <t>−4 e 5.</t>
  </si>
  <si>
    <t>5𝑎² e −3.</t>
  </si>
  <si>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</si>
  <si>
    <t>10/08/2026 17:33</t>
  </si>
  <si>
    <t>PREF. CAMBÉ</t>
  </si>
  <si>
    <t>Considere a equação quadrática 𝒙²+𝟒𝒙−𝟐𝟏 = 𝟎. Assinale a alternativa que apresenta a soma das raízes dessa equação.</t>
  </si>
  <si>
    <t>-10</t>
  </si>
  <si>
    <t>-4</t>
  </si>
  <si>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</si>
  <si>
    <t>10/08/2026 17:36</t>
  </si>
  <si>
    <t>CM MARABÁ</t>
  </si>
  <si>
    <t>A equação 𝒙&lt;sup&gt;𝟐&lt;/sup&gt; −𝟏𝟎𝒎𝒙+𝟐𝟓𝒎² = 𝟎 tem</t>
  </si>
  <si>
    <t>duas raízes iguais.</t>
  </si>
  <si>
    <t>uma raiz igual ao dobro da outra.</t>
  </si>
  <si>
    <t>uma raiz igual à metade da outra.</t>
  </si>
  <si>
    <t>uma raiz igual ao triplo da outra.</t>
  </si>
  <si>
    <t>uma raiz igual à terça parte da outra.</t>
  </si>
  <si>
    <t>Vamos calcular o discriminante dessa equação de segundo grau.
Δ = 𝑏2 −4𝑎𝑐 → Δ = (−10𝑚)2−4⋅1⋅(25𝑚2) → Δ = 100𝑚2 −100𝑚2 → Δ = 0
Opa, discriminante nulo! Vimos que nessa situação temos duas raízes reais iguais. Logo, alternativa A.
Gabarito: LETRA A.</t>
  </si>
  <si>
    <t>PREF. MARINGÁ</t>
  </si>
  <si>
    <t>Se $X_1$ e $X_2$, em que $X_1 &lt; X_2$, são raízes positivas da equação:$$x^2 - 5x + 6 = 0,$$analise as alternativas e assinale a que representa a diferença de $X_2 - X_1$.</t>
  </si>
  <si>
    <t>-1</t>
  </si>
  <si>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</si>
  <si>
    <t>10/08/2026 17:40</t>
  </si>
  <si>
    <t>SED-MS</t>
  </si>
  <si>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</si>
  <si>
    <t>Apenas I e IV.</t>
  </si>
  <si>
    <t>Apenas III e IV.</t>
  </si>
  <si>
    <t>Apenas I, II e IV.</t>
  </si>
  <si>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</si>
  <si>
    <t>10/08/2026 17:42</t>
  </si>
  <si>
    <t>O maior valor de x que satisfaz a equação (𝒙 – 𝟏𝟐)&lt;sup&gt;𝟐&lt;/sup&gt; = −𝟏𝟖𝒙+𝟏𝟕𝟏 é:</t>
  </si>
  <si>
    <t>Maior que 10.</t>
  </si>
  <si>
    <t>Maior que 8 e menor que 10.</t>
  </si>
  <si>
    <t>Maior que 6 e menor que 8.</t>
  </si>
  <si>
    <t>Maior que 4 e menor que 6.</t>
  </si>
  <si>
    <t>Menor que 4.</t>
  </si>
  <si>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</si>
  <si>
    <t>10/08/2026 17:44</t>
  </si>
  <si>
    <t>Sendo a e b as soluções da equação 𝒙&lt;sup&gt;𝟐&lt;/sup&gt; −𝟕𝒙+𝟏𝟎 = 𝟎, com 𝒂 &lt; 𝒃, qual é o conjunto solução da equação 𝒂𝒙&lt;sup&gt;𝟐&lt;/sup&gt; +𝒃𝒙−(𝟒𝒂+𝒃−𝟏) = 𝟎?</t>
  </si>
  <si>
    <t>$S = \{-4, \frac{3}{2}\}$</t>
  </si>
  <si>
    <t>$S = \{4, \frac{3}{2}\}$</t>
  </si>
  <si>
    <t>$S = \{-4, -\frac{3}{2}\}$</t>
  </si>
  <si>
    <t>$S = \{4, -\frac{3}{2}\}$</t>
  </si>
  <si>
    <t>$S = \{4, -\frac{1}{2}\}$</t>
  </si>
  <si>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</si>
  <si>
    <t>10/08/2026 17:48</t>
  </si>
  <si>
    <t>CRP 11</t>
  </si>
  <si>
    <t>Considerando a equação, na incógnita 𝒙&lt;sup&gt;𝟐&lt;/sup&gt; +𝟓𝒙+𝒎 = 𝟎, julgue o item.
Se 𝑚 = −14, então a equação admite raízes iguais a −2 e 7.</t>
  </si>
  <si>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</si>
  <si>
    <t>10/08/2026 17:49</t>
  </si>
  <si>
    <t>CREMERO</t>
  </si>
  <si>
    <t>Um número natural e primo é dito pitagórico quando o resto da sua divisão por 4 é igual a 1. Tendo como referência essa definição, julgue o item.
As raízes da equação 𝑥&lt;sup&gt;2&lt;/sup&gt; −46𝑥 +493 = 0 são números primos pitagóricos.</t>
  </si>
  <si>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</si>
  <si>
    <t>10/08/2026 17:50</t>
  </si>
  <si>
    <t>A proprietária de uma confeitaria gasta R$ 300,00 para produzir uma certa quantidade de bolos, que serão vendidos, cada um, por R$ 15,00. O número mínimo de bolos que deverão ser vendidos, para que tenha, de lucro, um valor superior ao que foi gasto na produção é igual a:</t>
  </si>
  <si>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</si>
  <si>
    <t>MÉTODO</t>
  </si>
  <si>
    <t>PREF. NB D'OESTE</t>
  </si>
  <si>
    <t>Resolva a inequação em ℝ:
$$\frac{x - 1}{x + 1} \geq 3$$</t>
  </si>
  <si>
    <t>𝑆 = {𝑥 ∈ ℝ: −3 ≤ 𝑥 &lt; 3}</t>
  </si>
  <si>
    <t>𝑆 = {𝑥 ∈ ℝ: −1 ≤ 𝑥 &lt; 1}</t>
  </si>
  <si>
    <t>𝑆 = {𝑥 ∈ ℝ: −2 ≤ 𝑥 &lt; −1}</t>
  </si>
  <si>
    <t>𝑆 = {𝑥 ∈ ℝ: −2 ≤ 𝑥 ≤ 0}</t>
  </si>
  <si>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</si>
  <si>
    <t>10/08/2026 17:52</t>
  </si>
  <si>
    <t>Na inequação 𝟕𝒙−𝟓 ≥ 𝟒+𝟗𝒙, o maior valor inteiro que x pode assumir corresponde a:</t>
  </si>
  <si>
    <t>-6</t>
  </si>
  <si>
    <t>-5</t>
  </si>
  <si>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</si>
  <si>
    <t>10/08/2026 17:53</t>
  </si>
  <si>
    <t>EEAR</t>
  </si>
  <si>
    <t>Dado o sistema, um valor que não o satisfaz é
$$\begin{cases} 3 - 2x \leq 2 \\ x - 5 &lt; 1 - x \end{cases}$$</t>
  </si>
  <si>
    <t>√2</t>
  </si>
  <si>
    <t>√3</t>
  </si>
  <si>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</si>
  <si>
    <t>10/08/2026 17:56</t>
  </si>
  <si>
    <t>Dada a inequação:
$$\frac{5x + 3}{2 - x} \geq 0$$
Assinale a alternativa que apresenta quantos números inteiros pertencem ao seu conjunto solução.</t>
  </si>
  <si>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</si>
  <si>
    <t>10/08/2026 17:57</t>
  </si>
  <si>
    <t>Quanto a equações e inequações de 1º e 2º graus, julgue o próximo item.
Para o conjunto $C = \{x \in \mathbb{R} : \frac{4x+1}{3} - \frac{x}{2} \leq 4\}$, o maior número inteiro é 4.</t>
  </si>
  <si>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</si>
  <si>
    <t>10/08/2026 18:01</t>
  </si>
  <si>
    <t>O conjunto solução da inequação (𝟑𝒙−𝟑)&lt;sup&gt;𝟑&lt;/sup&gt; ⋅(𝟒−𝟐𝒙)&lt;sup&gt;𝟓&lt;/sup&gt; &lt; 𝟎 é</t>
  </si>
  <si>
    <t>𝑆 = ]1,2[</t>
  </si>
  <si>
    <t>𝑆 = [1,2]</t>
  </si>
  <si>
    <t>𝑆 = ]−∞,1[∪]2,∞[</t>
  </si>
  <si>
    <t>𝑆 = ]−∞,1]∪]2,∞[</t>
  </si>
  <si>
    <t>𝑆 = ]−∞,1]∪[2,∞[</t>
  </si>
  <si>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</si>
  <si>
    <t>10/08/2026 18:04</t>
  </si>
  <si>
    <t>PREF. LINHARES</t>
  </si>
  <si>
    <t>Se 𝒙−𝟑 é menor que 𝒚, então</t>
  </si>
  <si>
    <t>𝑥 e 𝑦 são positivos.</t>
  </si>
  <si>
    <t>𝑦 é menor que 𝑥 +3.</t>
  </si>
  <si>
    <t>𝑦 é maior que 𝑥.</t>
  </si>
  <si>
    <t>𝑦+3 é maior que 𝑥.</t>
  </si>
  <si>
    <t>𝑥 e 𝑦 são negativos.</t>
  </si>
  <si>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</si>
  <si>
    <t>PRE. SALVADOR</t>
  </si>
  <si>
    <t>Considere o sistema de inequações: $\begin{cases} 2x - 1 &lt; x + 3 \\ x + 1 \leq 3x + 4 \end{cases}$
O número de soluções inteiras desse sistema é</t>
  </si>
  <si>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</si>
  <si>
    <t>10/08/2026 18:05</t>
  </si>
  <si>
    <t>CRO</t>
  </si>
  <si>
    <t>Sabendo‐se que X, Y e Z são números inteiros e positivos e que 𝑿+𝒀 = 𝟏𝟎, 𝑿+𝒁 &lt; 𝟏𝟐 e 𝒀+𝒁 &lt; 𝟏𝟒, é correto afirmar que</t>
  </si>
  <si>
    <t>𝑍 &lt; 8.</t>
  </si>
  <si>
    <t>𝑍 &lt; 𝑋.</t>
  </si>
  <si>
    <t>𝑋 &lt; 𝑌.</t>
  </si>
  <si>
    <t>𝑌 &lt; 𝑋.</t>
  </si>
  <si>
    <t>𝑋+𝑌+𝑍 &lt; 16.</t>
  </si>
  <si>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</si>
  <si>
    <t>10/08/2026 18:06</t>
  </si>
  <si>
    <t>IMPARH</t>
  </si>
  <si>
    <t>PREF. FORTALEZA</t>
  </si>
  <si>
    <t>Observando a inequação 𝟑⋅(𝟐𝒙+𝟐) &gt; 𝟐⋅(𝟗−𝟑𝒙), podemos afirmar que a solução da inequação apresentada é:</t>
  </si>
  <si>
    <t>𝑥 &gt; −1</t>
  </si>
  <si>
    <t>𝑥 &gt; 0</t>
  </si>
  <si>
    <t>𝑥 &gt; 1</t>
  </si>
  <si>
    <t>𝑥 &gt; 2</t>
  </si>
  <si>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</si>
  <si>
    <t>CPAEM</t>
  </si>
  <si>
    <t>O conjunto solução, nos reais, da inequação $\frac{5}{x-1} &gt; 1 \text{ é o intervalo:}$</t>
  </si>
  <si>
    <t>]5,6[</t>
  </si>
  <si>
    <t>]−∞,6[</t>
  </si>
  <si>
    <t>ℝ</t>
  </si>
  <si>
    <t>]1,∞[</t>
  </si>
  <si>
    <t>]1,6[</t>
  </si>
  <si>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</si>
  <si>
    <t>10/08/2026 18:32</t>
  </si>
  <si>
    <t>Uma empresa verificou que só haverá lucro na venda de 100 unidades de determinado produto se o seu preço satisfizer à desigualdade −𝟏𝟎𝒑²+𝟒𝟖𝟎𝒑−𝟒𝟑𝟐𝟎 &gt; 𝟎. Nesse caso, para que a empresa registre lucro na venda do produto, é necessário que</t>
  </si>
  <si>
    <t>R$ 12,00 &lt; p &lt; R$ 36,00.</t>
  </si>
  <si>
    <t>p = R$ 1.440,00.</t>
  </si>
  <si>
    <t>p &gt; 0.</t>
  </si>
  <si>
    <t>p &gt; R$ 36,00.</t>
  </si>
  <si>
    <t>0 &lt; p &lt; R$ 12,00.</t>
  </si>
  <si>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</si>
  <si>
    <t>10/08/2026 18:33</t>
  </si>
  <si>
    <t>Quantos números naturais satisfazem a inequação −𝒙²−𝟒𝒙+𝟓 &gt; 𝟎 ?</t>
  </si>
  <si>
    <t>Nenhum.</t>
  </si>
  <si>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</si>
  <si>
    <t>PREF. BETIM</t>
  </si>
  <si>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</si>
  <si>
    <t>𝑆 = {𝑥 ∈ ℝ ∶ −2 &lt; 𝑥 &lt; −1}</t>
  </si>
  <si>
    <t>𝑆 = {𝑥 ∈ ℝ ∶ −1 &lt; 𝑥 &lt; 3}</t>
  </si>
  <si>
    <t>𝑆 = {𝑥 ∈ ℝ ∶ 3 &lt; 𝑥 &lt; 4}</t>
  </si>
  <si>
    <t>𝑆 = {𝑥 ∈ ℝ ∶ −3 &lt; 𝑥 &lt; −2}</t>
  </si>
  <si>
    <t>𝑆 = {𝑥 ∈ ℝ ∶ 1 &lt; 𝑥 &lt; 3}</t>
  </si>
  <si>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</si>
  <si>
    <t>10/08/2026 18:36</t>
  </si>
  <si>
    <t>PREF. JAGUARIBE</t>
  </si>
  <si>
    <t>Seja a inequação do segundo grau dada por 𝒙²−𝟐𝒙+𝒑 &gt; 𝟎, e seja 𝒑 ∈ ℝ. Assinale a alternativa que representa corretamente o valor de p para a inequação ser verdadeira para todo x.</t>
  </si>
  <si>
    <t>𝑝 = 1</t>
  </si>
  <si>
    <t>𝑝 &gt; 1</t>
  </si>
  <si>
    <t>𝑝 &lt; 1</t>
  </si>
  <si>
    <t>𝑝 = 0</t>
  </si>
  <si>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</si>
  <si>
    <t>Considerando 𝒙 ∈ ℝ, determine o conjunto solução para a seguinte inequação do segundo grau.
−𝟐𝒙&lt;sup&gt;𝟐&lt;/sup&gt; +𝟑𝒙+𝟐 ≥ 𝟎</t>
  </si>
  <si>
    <t>$S = \{x \in \mathbb{R} \mid -\frac{1}{2} \leq x \leq 2\}$</t>
  </si>
  <si>
    <t>$S = \{x \in \mathbb{R} \mid x \leq 2\}$</t>
  </si>
  <si>
    <t>$S = \{x \in \mathbb{R} \mid x \geq -\frac{1}{2}\}$</t>
  </si>
  <si>
    <t>$S = \{x \in \mathbb{R} \mid 0 \leq x \leq 2\}$</t>
  </si>
  <si>
    <t>$S = \{x \in \mathbb{R} \mid -\frac{1}{2} \leq x \leq 0\}$</t>
  </si>
  <si>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</si>
  <si>
    <t>10/08/2026 18:43</t>
  </si>
  <si>
    <t>PREF. CHAPECÓ</t>
  </si>
  <si>
    <t>Considere ℝ o conjunto dos números reais.
$$A = \left\{ x \in \mathbb{R} : x^2 - \frac{5x}{2} + \frac{3}{2} &gt; 0 \right\}$$
Logo, A é igual a</t>
  </si>
  <si>
    <t>{𝑥 ∈ ℝ ∶ 𝑥 &gt; 1} ∩ {𝑥 ∈ ℝ ∶ 𝑥 &lt; 3/2}</t>
  </si>
  <si>
    <t>{𝑥 ∈ ℝ ∶ 𝑥 &lt; 1} ∩ {𝑥 ∈ ℝ ∶ 𝑥 &gt; 3/2}</t>
  </si>
  <si>
    <t>{𝑥 ∈ ℝ ∶ 𝑥 &gt; 1} ∪ {𝑥 ∈ ℝ ∶ 𝑥 &lt; 3/2}</t>
  </si>
  <si>
    <t>𝑥 ∈ ℝ ∶ 𝑥 &lt; 1} ∪ {𝑥 ∈ ℝ ∶ 𝑥 &lt; 3/2}</t>
  </si>
  <si>
    <t>{𝑥 ∈ ℝ ∶ 𝑥 &lt; 1} ∪ {𝑥 ∈ ℝ ∶ 𝑥 &gt; 3/2 }</t>
  </si>
  <si>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</si>
  <si>
    <t>10/08/2026 18:44</t>
  </si>
  <si>
    <t>PREF. DC</t>
  </si>
  <si>
    <t>Resolvendo-se corretamente a inequação $\frac{x(2,5x - 20)}{3} \geq \frac{x(3,5x + 80)}{3}$, tem-se como resultado</t>
  </si>
  <si>
    <t>𝑥 ≥ −100, apenas.</t>
  </si>
  <si>
    <t>𝑥 ≤ −100, apenas.</t>
  </si>
  <si>
    <t>𝑥 ≥ 0, apenas.</t>
  </si>
  <si>
    <t>−100 ≤ 𝑥 ≤ 0.</t>
  </si>
  <si>
    <t>𝑥 ≤ 100 ou 𝑥 ≥ 0.</t>
  </si>
  <si>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</si>
  <si>
    <t>10/08/2026 18:45</t>
  </si>
  <si>
    <t>PREF. RP</t>
  </si>
  <si>
    <t>A solução para a inequação $\frac{x^2 + 4}{-2} \geq 2x$ , no campo do conjunto dos números reais, é:</t>
  </si>
  <si>
    <t>𝑥 ≤ 2</t>
  </si>
  <si>
    <t>𝑥 ≤ −2</t>
  </si>
  <si>
    <t>𝑥 ≥ −2</t>
  </si>
  <si>
    <t>𝑥 = −2</t>
  </si>
  <si>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</si>
  <si>
    <t>10/08/2026 18:47</t>
  </si>
  <si>
    <t>UFFS</t>
  </si>
  <si>
    <t>Dada a inequação do segundo grau 𝒙&lt;sup&gt;𝟐&lt;/sup&gt;–𝟑𝒙–𝟒 &lt; 𝟎, considere que o conjunto solução dessa inequação contenha somente números inteiros, não nulos. Dessa forma, a respeito dos números que estão nesse conjunto solução, é correto afirmar que</t>
  </si>
  <si>
    <t>a soma desses números é igual a 4.</t>
  </si>
  <si>
    <t>esses números são números primos.</t>
  </si>
  <si>
    <t>esses números são divisores de 6.</t>
  </si>
  <si>
    <t>o produto desses números é zero.</t>
  </si>
  <si>
    <t>dois desses números são negativos.</t>
  </si>
  <si>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</si>
  <si>
    <t>CRB8</t>
  </si>
  <si>
    <t>A idade de Úrsula, em anos, é um número inteiro ímpar que satisfaz à inequação 𝒙² – 𝟑𝟒𝒙 + 𝟐𝟖𝟓 &lt; 𝟎. Com base nesse caso hipotético, assinale a alternativa que apresenta o conjunto ao qual a idade de Úrsula pertence.</t>
  </si>
  <si>
    <t>{10,11,12}</t>
  </si>
  <si>
    <t>{13,14,15}</t>
  </si>
  <si>
    <t>{16,17,18}</t>
  </si>
  <si>
    <t>{19,20,21}</t>
  </si>
  <si>
    <t>{21,22,23}</t>
  </si>
  <si>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</si>
  <si>
    <t>10/08/2026 18:48</t>
  </si>
  <si>
    <t>Uma sequência de números naturais possui a propriedade:
“Se x é um termo da sequência, então o termo seguinte é o algarismo das unidades de 2x + 1.”
O primeiro termo da sequência é o número 6.
O 2024º termo dessa sequência é</t>
  </si>
  <si>
    <t>Progressão Aritmética</t>
  </si>
  <si>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</si>
  <si>
    <t>10/08/2026 18:51</t>
  </si>
  <si>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</si>
  <si>
    <t>128.</t>
  </si>
  <si>
    <t>256.</t>
  </si>
  <si>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</si>
  <si>
    <t>10/08/2026 18:52</t>
  </si>
  <si>
    <t>CAIXA</t>
  </si>
  <si>
    <t>Uma sequência numérica possui termo geral representado por $a_n$, onde $n$ indica um número natural. Sabe-se que $a_1 = 3$, $a_2 = -2$ e $a_n = a_{n-2} - a_{n-1}$, para todo $n \geq 3$. O termo $a_7$ dessa sequência é</t>
  </si>
  <si>
    <t>-7</t>
  </si>
  <si>
    <t>-50</t>
  </si>
  <si>
    <t>-31</t>
  </si>
  <si>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</si>
  <si>
    <t>10/08/2026 18:54</t>
  </si>
  <si>
    <t>ALE-TO</t>
  </si>
  <si>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</si>
  <si>
    <t>28ª posição.</t>
  </si>
  <si>
    <t>27ª posição.</t>
  </si>
  <si>
    <t>26ª posição.</t>
  </si>
  <si>
    <t>15ª posição.</t>
  </si>
  <si>
    <t>14ª posição.</t>
  </si>
  <si>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</si>
  <si>
    <t>10/08/2026 19:00</t>
  </si>
  <si>
    <t>PREF. NAVEGANTES</t>
  </si>
  <si>
    <t>Na sequência: 2, 3, 4, 7, 8, 9, 12, 13, ... os próximos três números são:</t>
  </si>
  <si>
    <t>14, 17, 18</t>
  </si>
  <si>
    <t>14, 15, 16</t>
  </si>
  <si>
    <t>16, 17, 18</t>
  </si>
  <si>
    <t>16, 19, 20</t>
  </si>
  <si>
    <t>15, 16, 17</t>
  </si>
  <si>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</si>
  <si>
    <t>Qual é o próximo termo da sequência (1, - 2, 7, - 20, ...)?</t>
  </si>
  <si>
    <t>52</t>
  </si>
  <si>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</si>
  <si>
    <t>INST. MAIS</t>
  </si>
  <si>
    <t>PREF. PRAIA GRANDE</t>
  </si>
  <si>
    <t>Dada a sequência -1, 0, 3, 8, 15, x, 35, y e 63, assinale a alternativa que apresenta o valor de 𝒙 + 𝒚.</t>
  </si>
  <si>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</si>
  <si>
    <t>10/08/2026 19:01</t>
  </si>
  <si>
    <t>Seja a sequência $\{4, \frac{11}{3}, \frac{10}{3}, 3, x, \dots\}$. Determine o valor de $x$ para que a sequência continue seguindo o mesmo padrão.</t>
  </si>
  <si>
    <t>𝑥 = 0</t>
  </si>
  <si>
    <t>𝑥 = 1/3</t>
  </si>
  <si>
    <t>𝑥 = 4/3</t>
  </si>
  <si>
    <t>𝑥 = 5/3</t>
  </si>
  <si>
    <t>𝑥 = 8/3</t>
  </si>
  <si>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</si>
  <si>
    <t>10/08/2026 19:02</t>
  </si>
  <si>
    <t>PM-CE</t>
  </si>
  <si>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</si>
  <si>
    <t>$a_n = a_{n-1} + a_{n-2}$ e 171</t>
  </si>
  <si>
    <t>$a_n = a_{n-1} + 2 \cdot a_{n-2}$ e 341.</t>
  </si>
  <si>
    <t>$a_n = a_{n-1} + 2 \cdot a_{n-2}$ e 171.</t>
  </si>
  <si>
    <t>$a_n = a_{n-1} + a_{n-2}$ e 427.</t>
  </si>
  <si>
    <t>$a_n = 2 \cdot a_{n-2}$ e 170.</t>
  </si>
  <si>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</si>
  <si>
    <t>10/08/2026 19:06</t>
  </si>
  <si>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</si>
  <si>
    <t>244.</t>
  </si>
  <si>
    <t>277.</t>
  </si>
  <si>
    <t>255.</t>
  </si>
  <si>
    <t>266.</t>
  </si>
  <si>
    <t>233.</t>
  </si>
  <si>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</si>
  <si>
    <t>CRC</t>
  </si>
  <si>
    <t>Uma sequência numérica é uma lista formada por números que possui uma ordem, geralmente, bem definida. Dessa forma, determine o valor da metade do próximo termo da sequência
𝟎,𝟐,𝟔,𝟑𝟖,...</t>
  </si>
  <si>
    <t>1446</t>
  </si>
  <si>
    <t>1200</t>
  </si>
  <si>
    <t>650</t>
  </si>
  <si>
    <t>723</t>
  </si>
  <si>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</si>
  <si>
    <t>10/08/2026 19:07</t>
  </si>
  <si>
    <t>CM BAGÉ</t>
  </si>
  <si>
    <t>Observe a seguinte sequência: {𝟏𝟖,𝟑𝟕,𝟕𝟓,...}. O próximo termo da sequência, mantendo o padrão lógico, será:</t>
  </si>
  <si>
    <t>147.</t>
  </si>
  <si>
    <t>148.</t>
  </si>
  <si>
    <t>149.</t>
  </si>
  <si>
    <t>151.</t>
  </si>
  <si>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</si>
  <si>
    <t>4201</t>
  </si>
  <si>
    <t>AGESAN</t>
  </si>
  <si>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</si>
  <si>
    <t>136</t>
  </si>
  <si>
    <t>155</t>
  </si>
  <si>
    <t>176</t>
  </si>
  <si>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</si>
  <si>
    <t>CRF-MS</t>
  </si>
  <si>
    <t>Os seguintes números estão dispostos em uma sequência: 1, 3, 2, 5, 4, 8, 7, X.
Assinale o valor de X para que o próximo termo obedeça a sequência.</t>
  </si>
  <si>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</si>
  <si>
    <t>10/08/2026 19:08</t>
  </si>
  <si>
    <t>ISE</t>
  </si>
  <si>
    <t>Considere a sequência abaixo.
𝟏𝟎,𝟐𝟓,𝟕𝟎,𝟐𝟎𝟓,....
A alternativa que corresponde ao termo que falta na sequência é:</t>
  </si>
  <si>
    <t>610.</t>
  </si>
  <si>
    <t>430.</t>
  </si>
  <si>
    <t>600.</t>
  </si>
  <si>
    <t>470.</t>
  </si>
  <si>
    <t>570.</t>
  </si>
  <si>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</si>
  <si>
    <t>Em uma progressão aritmética, o 201º termo é igual a 507 e o 101º termo é igual a 304. O primeiro termo dessa progressão é igual a</t>
  </si>
  <si>
    <t>101.</t>
  </si>
  <si>
    <t>102.</t>
  </si>
  <si>
    <t>103.</t>
  </si>
  <si>
    <t>104.</t>
  </si>
  <si>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</si>
  <si>
    <t>10/08/2026 19:09</t>
  </si>
  <si>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</si>
  <si>
    <t>7.108</t>
  </si>
  <si>
    <t>7.440</t>
  </si>
  <si>
    <t>7.860</t>
  </si>
  <si>
    <t>8.184</t>
  </si>
  <si>
    <t>8.880</t>
  </si>
  <si>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</si>
  <si>
    <t>10/08/2026 19:11</t>
  </si>
  <si>
    <t>NUCEPE</t>
  </si>
  <si>
    <t>PM-PI</t>
  </si>
  <si>
    <t>No treinamento para o teste físico da PM, Marinho estabeleceu que sempre correria 500m a mais que no dia anterior. Sabe-se que, no terceiro dia de treinamento, ele percorreu 3200m. Quantos quilômetros Marinho percorrerá no décimo quinto dia de treinamento?</t>
  </si>
  <si>
    <t>9,2 km</t>
  </si>
  <si>
    <t>9,5 km</t>
  </si>
  <si>
    <t>9,8 km</t>
  </si>
  <si>
    <t>10,0 km</t>
  </si>
  <si>
    <t>10,2 km</t>
  </si>
  <si>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</si>
  <si>
    <t>Considerando-se que a razão de certa progressão aritmética é igual a 12, e que o seu primeiro termo é igual a 9, assinalar a alternativa que apresenta o valor da soma dos 8 primeiros termos dessa progressão:</t>
  </si>
  <si>
    <t>396</t>
  </si>
  <si>
    <t>400</t>
  </si>
  <si>
    <t>404</t>
  </si>
  <si>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</si>
  <si>
    <t>10/08/2026 19:12</t>
  </si>
  <si>
    <t>Mariana faz caminhada em seu bairro toda segunda-feira. A cada semana, ela aumenta 0,5 km no seu trajeto. Na primeira vez que caminhou, ela percorreu 800 m. Depois de 8 semanas, quantos km Mariana estará caminhando?</t>
  </si>
  <si>
    <t>2,3 km</t>
  </si>
  <si>
    <t>3,5 km</t>
  </si>
  <si>
    <t>4,3 km</t>
  </si>
  <si>
    <t>8,35 km</t>
  </si>
  <si>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</si>
  <si>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</si>
  <si>
    <t>R$ 37,25.</t>
  </si>
  <si>
    <t>R$ 42,75.</t>
  </si>
  <si>
    <t>R$ 47,25.</t>
  </si>
  <si>
    <t>R$ 52,75.</t>
  </si>
  <si>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</si>
  <si>
    <t>Assinale a alternativa que apresenta o valor de x para que (𝒙+𝟐,𝟓𝒙,𝟒𝒙²) forme uma progressão aritmética decrescente.</t>
  </si>
  <si>
    <t>Sabemos que se três termos estão em progressão aritmética, então o termo central é igual a média dos
extremos. Assim,
𝑎 +𝑎
1 3
𝑎 =
2 2
Vamos substituir o termos da progressão aritmética do enunciado na fórmula acima.</t>
  </si>
  <si>
    <t>10/08/2026 19:13</t>
  </si>
  <si>
    <t>PREF. VOLTA GRANDE</t>
  </si>
  <si>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</si>
  <si>
    <t>R$ 1.950,00</t>
  </si>
  <si>
    <t>R$ 1.975,00</t>
  </si>
  <si>
    <t>R$ 2.000,00</t>
  </si>
  <si>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</si>
  <si>
    <t>10/08/2026 19:14</t>
  </si>
  <si>
    <t>CRM-PB</t>
  </si>
  <si>
    <t>Determine a soma dos primeiros 150 termos de uma sequência formada pelos números ímpares positivos.</t>
  </si>
  <si>
    <t>𝑆&lt;sub&gt;150&lt;/sub&gt; = 21.500</t>
  </si>
  <si>
    <t>𝑆&lt;sub&gt;150&lt;/sub&gt; = 22.500</t>
  </si>
  <si>
    <t>𝑆&lt;sub&gt;150&lt;/sub&gt; = 23.500</t>
  </si>
  <si>
    <t>𝑆&lt;sub&gt;150&lt;/sub&gt; = 24.500</t>
  </si>
  <si>
    <t>𝑆&lt;sub&gt;150&lt;/sub&gt; = 20.500</t>
  </si>
  <si>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</si>
  <si>
    <t>10/08/2026 19:15</t>
  </si>
  <si>
    <t>PREF. PINHAIS</t>
  </si>
  <si>
    <t>Os números das casas do lado esquerdo de determinada rua da cidade de Pinhais estão em progressão aritmética. Se a primeira casa tem o número 10 e a décima segunda tem o número 142, qual é o número da trigésima casa do lado esquerdo dessa rua?</t>
  </si>
  <si>
    <t>356.</t>
  </si>
  <si>
    <t>354.</t>
  </si>
  <si>
    <t>352.</t>
  </si>
  <si>
    <t>358.</t>
  </si>
  <si>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</si>
  <si>
    <t>10/08/2026 19:16</t>
  </si>
  <si>
    <t>PC-GO</t>
  </si>
  <si>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</si>
  <si>
    <t>84.</t>
  </si>
  <si>
    <t>160.</t>
  </si>
  <si>
    <t>210.</t>
  </si>
  <si>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</si>
  <si>
    <t>10/08/2026 19:17</t>
  </si>
  <si>
    <t>PREF. VALINHOS</t>
  </si>
  <si>
    <t>André e Daniel receberam uma mesma quantia em dinheiro. Eles gastaram, desse dinheiro, a mesma quantia por dia durante vários dias. Após 57 dias, André ficou com R$ 43,00, e após 58 dias, Daniel ficou com R$ 29,00. O valor que cada um desses rapazes recebeu foi</t>
  </si>
  <si>
    <t>R$ 613,00.</t>
  </si>
  <si>
    <t>R$ 783,00.</t>
  </si>
  <si>
    <t>R$ 841,00.</t>
  </si>
  <si>
    <t>R$ 910,00.</t>
  </si>
  <si>
    <t>R$ 1.002,00.</t>
  </si>
  <si>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</si>
  <si>
    <t>10/08/2026 19:18</t>
  </si>
  <si>
    <t>PREF. PRES. PRUDENTE</t>
  </si>
  <si>
    <t>A diferença entre as medidas de dois ângulos complementares é de 22°44’. A bissetriz do menor desses ângulos o divide em outros dois ângulos, cada um deles com medida de</t>
  </si>
  <si>
    <t>Geometria Plana</t>
  </si>
  <si>
    <t>14°23’</t>
  </si>
  <si>
    <t>15°17’</t>
  </si>
  <si>
    <t>15°27’</t>
  </si>
  <si>
    <t>16°49’</t>
  </si>
  <si>
    <t>16°59’</t>
  </si>
  <si>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</si>
  <si>
    <t>10/08/2026 19:26</t>
  </si>
  <si>
    <t>PREF. LENÇOIS PTA</t>
  </si>
  <si>
    <t>Consideremos três pontos A, B e C em um plano π, análise as opções abaixo e marque aquela que tem uma afirmação verdadeira.</t>
  </si>
  <si>
    <t>Entre os pontos A, B e C, sempre é possível desenhar um triângulo.</t>
  </si>
  <si>
    <t>O segmento AB, ou seja, o segmento de reta que começa no ponto A e termina no ponto B, tem uma quantidade finita de pontos.</t>
  </si>
  <si>
    <t>A reta que passa pelos pontos A e B, pode passar também pelo ponto C.</t>
  </si>
  <si>
    <t>A, B e C não podem estar todos no plano π.</t>
  </si>
  <si>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</si>
  <si>
    <t>PREF. TERESÓPOLIS</t>
  </si>
  <si>
    <t>Sabe-se que a diferença entre o dobro do suplemento de um ângulo x e os dois quintos da medida desse mesmo ângulo x é zero. Dessa forma, é correto afirmar que a medida do ângulo x é igual a</t>
  </si>
  <si>
    <t>180°</t>
  </si>
  <si>
    <t>150°</t>
  </si>
  <si>
    <t>120°</t>
  </si>
  <si>
    <t>90°</t>
  </si>
  <si>
    <t>30°</t>
  </si>
  <si>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</si>
  <si>
    <t>10/08/2026 19:27</t>
  </si>
  <si>
    <t>Em um plano, considere duas retas r e s, distintas e paralelas entre si, e uma reta t transversal à reta r e à reta s, determinando ângulos em suas intersecções. Em relação aos ângulos determinados por essas três retas, é correto afirmar que</t>
  </si>
  <si>
    <t>no total, são determinados 10 ângulos nas intersecções dessas três retas.</t>
  </si>
  <si>
    <t>os pares de ângulos que estão entre as retas r e s e estão em posições alternadas em relação à reta t são denominados ângulos alternos externos.</t>
  </si>
  <si>
    <t>os pares de ângulos que não estão entres as retas r e s e estão em posições alternadas em relação à reta t são denominados ângulos alternos internos.</t>
  </si>
  <si>
    <t>os pares de ângulos que estão entre as retas r e s e estão do mesmo lado em relação à reta t são denominados ângulos colaterais internos.</t>
  </si>
  <si>
    <t>os pares de ângulos que não estão entre as retas r e s e estão do mesmo lado em relação à reta t são denominados ângulos alternos.</t>
  </si>
  <si>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</si>
  <si>
    <t>CM TABOÃO DA SERRA</t>
  </si>
  <si>
    <t>A sombra de Rodrigo projetada no chão, com a parede de sua casa, formava, em uma determinada hora, 122°.Das alternativas abaixo, qual apresenta corretamente esse ângulo?</t>
  </si>
  <si>
    <t>ângulo agudo.</t>
  </si>
  <si>
    <t>ângulo reto.</t>
  </si>
  <si>
    <t>ângulo obtuso.</t>
  </si>
  <si>
    <t>ângulo raso.</t>
  </si>
  <si>
    <t>ângulo nulo.</t>
  </si>
  <si>
    <t>Sabemos que um ângulo entre 90° e 180° é conhecido como obtuso. Logo, podemos marcar letra C.
Gabarito: LETRA C.</t>
  </si>
  <si>
    <t>TCE-BA</t>
  </si>
  <si>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</si>
  <si>
    <t>4√2</t>
  </si>
  <si>
    <t>4√3</t>
  </si>
  <si>
    <t>3√5</t>
  </si>
  <si>
    <t>3√6</t>
  </si>
  <si>
    <t>2√10</t>
  </si>
  <si>
    <t>789fe7bb-e144-4dfc-8aeb-0c125b6f9ede.png</t>
  </si>
  <si>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</si>
  <si>
    <t>10/08/2026 19:28</t>
  </si>
  <si>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</si>
  <si>
    <t>4−√2</t>
  </si>
  <si>
    <t>4−√3</t>
  </si>
  <si>
    <t>5−√5</t>
  </si>
  <si>
    <t>5−√7</t>
  </si>
  <si>
    <t>6−√10</t>
  </si>
  <si>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</si>
  <si>
    <t>10/08/2026 19:30</t>
  </si>
  <si>
    <t>BM RS</t>
  </si>
  <si>
    <t>Um círculo de raio r tem área 𝝅𝒓². Se dobrarmos o seu raio, teremos que a sua área aumenta:</t>
  </si>
  <si>
    <t>2 vezes.</t>
  </si>
  <si>
    <t>4 vezes.</t>
  </si>
  <si>
    <t>6 vezes.</t>
  </si>
  <si>
    <t>8 vezes.</t>
  </si>
  <si>
    <t>10 vezes.</t>
  </si>
  <si>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</si>
  <si>
    <t>PREF. JUNDIAÍ</t>
  </si>
  <si>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</si>
  <si>
    <t>75 mL.</t>
  </si>
  <si>
    <t>100 mL.</t>
  </si>
  <si>
    <t>125 mL.</t>
  </si>
  <si>
    <t>150 mL.</t>
  </si>
  <si>
    <t>175 mL.</t>
  </si>
  <si>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</si>
  <si>
    <t>CM BARBACENA</t>
  </si>
  <si>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</si>
  <si>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</si>
  <si>
    <t>PREF. CANDELÁRIA</t>
  </si>
  <si>
    <t>Uma pessoa caminha em volta de uma praça circular que contém 1800 m de diâmetro. Nesse percurso, realizado 4 vezes na semana, ela dá uma volta e meia. Quantos quilômetros essa pessoa caminha ao todo durante uma semana? Considere 𝝅 = 𝟑.</t>
  </si>
  <si>
    <t>56,7 km.</t>
  </si>
  <si>
    <t>32,4 km.</t>
  </si>
  <si>
    <t>8,1 km.</t>
  </si>
  <si>
    <t>5,67 km.</t>
  </si>
  <si>
    <t>3,24 km.</t>
  </si>
  <si>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</si>
  <si>
    <t>10/08/2026 19:31</t>
  </si>
  <si>
    <t>Se o comprimento de uma circunferência é 36π , então a medida do raio dessa circunferência é:</t>
  </si>
  <si>
    <t>Nessa questão, devemos realizar o processo inverso! Temos o comprimento e queremos o raio.
𝐶 = 2𝜋𝑅
36𝜋 = 2𝜋𝑅
36𝜋
𝑅 =
2𝜋
𝑹 = 𝟏𝟖
Gabarito: LETRA B.</t>
  </si>
  <si>
    <t>INST. AOCP</t>
  </si>
  <si>
    <t>Uma fonte de águas será instalada na praça da igreja matriz de Pinhais. Ela terá o formato de uma coroa circular, com o raio maior medindo 12 m e o raio menor medindo 10 m. Considerando 𝝅 = 𝟑, qual é a área molhada dessa fonte de águas?</t>
  </si>
  <si>
    <t>44 m².</t>
  </si>
  <si>
    <t>72 m².</t>
  </si>
  <si>
    <t>94 m².</t>
  </si>
  <si>
    <t>104 m².</t>
  </si>
  <si>
    <t>132 m².</t>
  </si>
  <si>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</si>
  <si>
    <t>PM-PR</t>
  </si>
  <si>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</si>
  <si>
    <t>346,50 m².</t>
  </si>
  <si>
    <t>396,00 m².</t>
  </si>
  <si>
    <t>409,50 m².</t>
  </si>
  <si>
    <t>445,50 m².</t>
  </si>
  <si>
    <t>495,00 m².</t>
  </si>
  <si>
    <t>9d36327c-c166-48ee-b4e8-7ce27cdce1eb.png</t>
  </si>
  <si>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</si>
  <si>
    <t>10/08/2026 19:32</t>
  </si>
  <si>
    <t>Quantos metros mede a circunferência de um círculo cujo diâmetro é igual a 18 m? (utilizar 𝝅 = 𝟑,𝟏𝟒).</t>
  </si>
  <si>
    <t>56,52.</t>
  </si>
  <si>
    <t>70,65.</t>
  </si>
  <si>
    <t>84,78.</t>
  </si>
  <si>
    <t>98,91</t>
  </si>
  <si>
    <t>113,04.</t>
  </si>
  <si>
    <t>Lembre-se que o comprimento de uma circunferência é dado por:
𝐶 = 2𝜋𝑅
Se a circunferência em questão tem 18 metros de diâmetro, então seu raio é metade desse valor, ou seja, 9
metros. Com isso:
𝐶 = 2⋅3,14⋅9 → 𝑪 = 𝟓𝟔,𝟓𝟐 𝐦
Gabarito: LETRA A.</t>
  </si>
  <si>
    <t>A figura abaixo mostra o triângulo ABC e um retângulo ADEF no seu interior tal que a medida da base AD é o dobro de sua altura DE.
Sabe-se que AB = 8 cm e AC = 6 cm. O perímetro do retângulo ADEF é</t>
  </si>
  <si>
    <t>13,2 cm</t>
  </si>
  <si>
    <t>13,8 cm.</t>
  </si>
  <si>
    <t>14,4 cm.</t>
  </si>
  <si>
    <t>15,0 cm.</t>
  </si>
  <si>
    <t>15,6 cm.</t>
  </si>
  <si>
    <t>7e677174-51c2-431b-b5e6-3fbe26b153cf.png</t>
  </si>
  <si>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</si>
  <si>
    <t>10/08/2026 19:33</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</si>
  <si>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</si>
  <si>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</si>
  <si>
    <t>10/08/2026 19:34</t>
  </si>
  <si>
    <t>ISS-SANTO ANDRÉ</t>
  </si>
  <si>
    <t>Em um triângulo ABC, o ponto M divide o lado AB em duas partes de mesma medida, e os pontos P e Q estão sobre os lados desse triângulo, de modo que MP = MQ = MA, conforme mostra a figura.
A medida do ângulo β é</t>
  </si>
  <si>
    <t>38°.</t>
  </si>
  <si>
    <t>39°.</t>
  </si>
  <si>
    <t>40°.</t>
  </si>
  <si>
    <t>41°.</t>
  </si>
  <si>
    <t>42°.</t>
  </si>
  <si>
    <t>960df1fc-3cf8-44be-b6ee-eab4590b14e8.png</t>
  </si>
  <si>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</si>
  <si>
    <t>10/08/2026 19:35</t>
  </si>
  <si>
    <t>ISS-BH</t>
  </si>
  <si>
    <t>Na figura a seguir, temos um triângulo equilátero de lado 6 dm, e em cada vértice desse triângulo, temos triângulo equilátero de lado 1 dm.
O percentual do triângulo de lado 6 dm, que está escurecido, é de, aproximadamente,</t>
  </si>
  <si>
    <t>6,67%.</t>
  </si>
  <si>
    <t>7,33%.</t>
  </si>
  <si>
    <t>8,33%.</t>
  </si>
  <si>
    <t>9,00%.</t>
  </si>
  <si>
    <t>10,2%</t>
  </si>
  <si>
    <t>02505d8f-6dd3-49cc-b931-992ffa67310e.png</t>
  </si>
  <si>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</si>
  <si>
    <t>Analise as assertivas a seguir:
I. Todo triângulo retângulo tem um ângulo reto.
II. Todo triângulo retângulo tem catetos e hipotenusa.
III. Os ângulos internos de um triângulo retângulo possuem medidas iguais.
Quais estão corretas?</t>
  </si>
  <si>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</si>
  <si>
    <t>10/08/2026 19:36</t>
  </si>
  <si>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</si>
  <si>
    <t>Somente I está correta.</t>
  </si>
  <si>
    <t>Somente II está correta.</t>
  </si>
  <si>
    <t>Somente I e II estão corretas.</t>
  </si>
  <si>
    <t>Somente II e III estão corretas</t>
  </si>
  <si>
    <t>Todas as afirmações estão corretas.</t>
  </si>
  <si>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</si>
  <si>
    <t>Um terreno triangular tem todos os lados com a mesma medida de 20 metros cada lado. Artur comprou 1/8 do referido terreno, logo, a área (em metros quadrados) do terreno que Artur comprou é:</t>
  </si>
  <si>
    <t>Maior que 45.</t>
  </si>
  <si>
    <t>Maior que 40 e menor que 45.</t>
  </si>
  <si>
    <t>Maior que 35 e menor que 40.</t>
  </si>
  <si>
    <t>Maior que 30 e menor que 35.</t>
  </si>
  <si>
    <t>Menor que 30.</t>
  </si>
  <si>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</si>
  <si>
    <t>10/08/2026 19:37</t>
  </si>
  <si>
    <t>CRMV</t>
  </si>
  <si>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</si>
  <si>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</si>
  <si>
    <t>10/08/2026 19:39</t>
  </si>
  <si>
    <t>A respeito dos entes da geometria plana e espacial, é correto afirmar que</t>
  </si>
  <si>
    <t>a mediatriz é a reta que divide um ângulo ao meio.</t>
  </si>
  <si>
    <t>a mediana de uma circunferência é tangente à circunferência e forma um ângulo reto com o diâmetro.</t>
  </si>
  <si>
    <t>a bissetriz divide um triângulo em dois triângulos de mesma área.</t>
  </si>
  <si>
    <t>a circunferência é o lugar geométrico de todos os pontos equidistantes dos extremos de um segmento.</t>
  </si>
  <si>
    <t>em um triângulo equilátero, a mediana e a bissetriz de um mesmo ângulo coincidem.</t>
  </si>
  <si>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</si>
  <si>
    <t>10/08/2026 19:40</t>
  </si>
  <si>
    <t>Considere o triângulo retângulo ABC, retângulo em A. Sabe-se que $\widehat{C} = 30^\circ$ e que a medida da bissetriz interna relativa ao ângulo $\widehat{B}$ é igual a $5\sqrt{3}\ u$. Nessas condições, a medida do lado AC, oposto ao vértice B, é</t>
  </si>
  <si>
    <t>15√2 𝑢</t>
  </si>
  <si>
    <t>15√2/2 𝑢</t>
  </si>
  <si>
    <t>15√3/2 𝑢</t>
  </si>
  <si>
    <t>15√3 𝑢</t>
  </si>
  <si>
    <t>15√3/4 𝑢</t>
  </si>
  <si>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</si>
  <si>
    <t>10/08/2026 19:42</t>
  </si>
  <si>
    <t>Um terreno tem a forma de um quadrilátero ABCD em que os ângulos de vértices A e D são retos. São dadas as medidas de três lados: AB = 30 m, BC = 20 m e CD = 18 m. A área desse terreno em metros quadrados é igual a</t>
  </si>
  <si>
    <t>360.</t>
  </si>
  <si>
    <t>384.</t>
  </si>
  <si>
    <t>418.</t>
  </si>
  <si>
    <t>436.</t>
  </si>
  <si>
    <t>460.</t>
  </si>
  <si>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</si>
  <si>
    <t>10/08/2026 19:43</t>
  </si>
  <si>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</si>
  <si>
    <t>0,27</t>
  </si>
  <si>
    <t>0,027</t>
  </si>
  <si>
    <t>0,0027</t>
  </si>
  <si>
    <t>2,7</t>
  </si>
  <si>
    <t>0,000027</t>
  </si>
  <si>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</si>
  <si>
    <t>10/08/2026 19:46</t>
  </si>
  <si>
    <t>A Figura abaixo é um esboço da planta de um pequeno espaço comercial, que tem o formato retangular e foi subdividido em quatro salas também retangulares. O ponto P está sobre a diagonal AB. As áreas dessas salas estão indicadas nesse esboço.
O valor de 2X/Y+3Y/X é igual a</t>
  </si>
  <si>
    <t>4,8</t>
  </si>
  <si>
    <t>5,0</t>
  </si>
  <si>
    <t>5,4</t>
  </si>
  <si>
    <t>6,0</t>
  </si>
  <si>
    <t>6,4</t>
  </si>
  <si>
    <t>4192dda3-c64a-485f-aa4d-39e49b35668d.png</t>
  </si>
  <si>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</si>
  <si>
    <t>10/08/2026 19:47</t>
  </si>
  <si>
    <t>NUCEPI UESPI</t>
  </si>
  <si>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</si>
  <si>
    <t>12.000 pessoas.</t>
  </si>
  <si>
    <t>11.000 pessoas.</t>
  </si>
  <si>
    <t>10.000 pessoas.</t>
  </si>
  <si>
    <t>9.000 pessoas.</t>
  </si>
  <si>
    <t>8.000 pessoas.</t>
  </si>
  <si>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</si>
  <si>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</si>
  <si>
    <t>1.600 m²</t>
  </si>
  <si>
    <t>2.000 m²</t>
  </si>
  <si>
    <t>2.400 m²</t>
  </si>
  <si>
    <t>2.500 m²</t>
  </si>
  <si>
    <t>2.700 m²</t>
  </si>
  <si>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</si>
  <si>
    <t>10/08/2026 19:48</t>
  </si>
  <si>
    <t>O ponto E pertence ao lado AD do retângulo ABCD e ED=15 cm, conforme mostra a figura.
Sabendo que a área do retângulo ABCD é 336 cm² e que a área do trapézio BCDE é 273 cm², a medida, em cm, do lado AB, é:</t>
  </si>
  <si>
    <t>17</t>
  </si>
  <si>
    <t>ae9c2b09-ed36-4fe4-8443-97fd7b1f1189.png</t>
  </si>
  <si>
    <t>Pessoal, vamos redesenhar essa figura, colocando as informações que ainda não temos.
A y E 15 cm D
x
B C
A área do retângulo ABCD é 336 cm². Assim,
𝑥(𝑦+15) = 336 → 𝑥𝑦 +15𝑥 = 336 (1)
A área do trapézio BCDE é 273 cm². Logo,</t>
  </si>
  <si>
    <t>10/08/2026 19:49</t>
  </si>
  <si>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</si>
  <si>
    <t>600;</t>
  </si>
  <si>
    <t>540;</t>
  </si>
  <si>
    <t>480;</t>
  </si>
  <si>
    <t>420;</t>
  </si>
  <si>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</si>
  <si>
    <t>10/08/2026 19:50</t>
  </si>
  <si>
    <t>Considere os seguintes polígonos, todos de mesmo perímetro: triângulo equilátero, quadrado e hexágono regular. Sendo $A_1$ a área do triângulo equilátero, $A_2$ a área do quadrado e $A_3$ a área do hexágono, o valor de $\frac{A_1 + A_3}{A_2}$ é:</t>
  </si>
  <si>
    <t>$\frac{5\sqrt{3}}{9}$</t>
  </si>
  <si>
    <t>$\frac{5\sqrt{2}}{9}$</t>
  </si>
  <si>
    <t>$\frac{10\sqrt{3}}{9}$</t>
  </si>
  <si>
    <t>$\frac{10\sqrt{2}}{9}$</t>
  </si>
  <si>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</si>
  <si>
    <t>10/08/2026 20:03</t>
  </si>
  <si>
    <t>A figura representa um pentágono regular com centro no ponto C. A porcentagem sombreada no interior desse pentágono é</t>
  </si>
  <si>
    <t>40%</t>
  </si>
  <si>
    <t>870c3e4a-c42b-4c84-8c77-d4612ecd9e86.png</t>
  </si>
  <si>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</si>
  <si>
    <t>10/08/2026 20:04</t>
  </si>
  <si>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</si>
  <si>
    <t>4.852.</t>
  </si>
  <si>
    <t>4.947.</t>
  </si>
  <si>
    <t>4.998.</t>
  </si>
  <si>
    <t>5.049.</t>
  </si>
  <si>
    <t>5.100.</t>
  </si>
  <si>
    <t>91f9f9b6-5a29-4268-8b30-3f1bb4c4f212.png</t>
  </si>
  <si>
    <t>Pessoal, o número de diagonais de um polígono convexo de "n" lados é dado pela seguinte relação:
𝑛⋅(𝑛−3)
𝑑 =
O enunciado quer o número de diagonais de um polígono com 102 lados. Assim,
102⋅(102−3) 102⋅99
𝑑 = → 𝑑 = → 𝑑 = 51⋅99 → 𝑑 = 5.049
2 2
Gabarito: LETRA D.</t>
  </si>
  <si>
    <t>10/08/2026 20:25</t>
  </si>
  <si>
    <t>TCM-RJ</t>
  </si>
  <si>
    <t>Sabe-se que a soma dos ângulos internos de um polígono é igual a 1260°. Se esse polígono é regular, então cada ângulo externo desse polígono é igual a:</t>
  </si>
  <si>
    <t>140°</t>
  </si>
  <si>
    <t>40°</t>
  </si>
  <si>
    <t>126°</t>
  </si>
  <si>
    <t>54°</t>
  </si>
  <si>
    <t>Vamos lá! Lembre-se que a soma dos ângulos internos de um polígono é dada pela fórmula:
𝑆 = (𝑛−2)⋅180°
𝑖
Como o enunciado já nos forneceu que 𝑺 = 𝟏𝟐𝟔𝟎°, então podemos usar a fórmula acima para encontrar o
𝒊
número de lados "n" desse polígono.</t>
  </si>
  <si>
    <t>10/08/2026 20:28</t>
  </si>
  <si>
    <t>CRB 6</t>
  </si>
  <si>
    <t>Sabendo-se que a soma dos ângulos internos de um triângulo é 180° e que a soma dos ângulos internos do quadrilátero é 360°, qual é a soma dos ângulos internos de um polígono de 20 lados?</t>
  </si>
  <si>
    <t>3010°</t>
  </si>
  <si>
    <t>3240°</t>
  </si>
  <si>
    <t>3000°</t>
  </si>
  <si>
    <t>2550°</t>
  </si>
  <si>
    <t>2000°</t>
  </si>
  <si>
    <t>Essa questão exige a aplicação direta da fórmula que vimos na teoria.
𝑆 = (𝑛−2)⋅180°
𝑖
Estamos interessados na soma dos ângulos internos de um polígono de 20 lados (𝒏 = 𝟐𝟎).
𝑆 = (20−2)⋅180°
𝑖
𝑆 = 18⋅180°
𝑖
𝑺 = 𝟑𝟐𝟒𝟎°
𝒊
Gabarito: LETRA B.</t>
  </si>
  <si>
    <t>PREF. MACAÍBA</t>
  </si>
  <si>
    <t>Em um undecágono regular, polígono de 11 lados, nenhuma de suas diagonais passa pelo seu centro, pois o seu número de lados é ímpar. Dessa forma, qual é o número total de diagonais desse polígono?</t>
  </si>
  <si>
    <t>55</t>
  </si>
  <si>
    <t>Questão para treinarmos a fórmula do número de diagonais.
𝑛⋅(𝑛−3)
𝑑 =
Como queremos saber o número de diagonais de um polígono de 11 lados (𝑛 = 11):
11⋅8
𝑑 = → 𝒅 = 𝟒𝟒
Gabarito: LETRA B.</t>
  </si>
  <si>
    <t>Quantas diagonais tem um polígono de 15 lados, sabendo-se que diagonal é o segmento de reta que une dois lados não consecutivos de um polígono?</t>
  </si>
  <si>
    <t>90</t>
  </si>
  <si>
    <t>180</t>
  </si>
  <si>
    <t>A última sobre diagonais! Essas são para fixar mesmo!
𝑛⋅(𝑛−3)
𝑑 =
Queremos o número de diagonais de um polígono de 15 lados (𝑛 = 15).
15⋅12
𝑑 = → 𝒅 = 𝟗𝟎
Gabarito: LETRA A.</t>
  </si>
  <si>
    <t>ISS-RJ</t>
  </si>
  <si>
    <t>Sejam H um hexágono regular, C a circunferência circunscrita a H e c a circunferência inscrita em H. A razão entre a área de C e a área de c é igual a:</t>
  </si>
  <si>
    <t>4;</t>
  </si>
  <si>
    <t>4/3;</t>
  </si>
  <si>
    <t>3;</t>
  </si>
  <si>
    <t>5/4;</t>
  </si>
  <si>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</si>
  <si>
    <t>10/08/2026 20:29</t>
  </si>
  <si>
    <t>Seja C uma circunferência, seja q um quadrado inscrito em C e seja Q um quadrado circunscrito a C. A razão entre a área de Q e a área de q é igual a:</t>
  </si>
  <si>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</si>
  <si>
    <t>10/08/2026 20:30</t>
  </si>
  <si>
    <t>A Figura mostra o círculo inscrito em um triângulo equilátero ABC. Sabe-se que a área desse círculo mede 3π metros quadrados (m²).
Quanto mede a área do triângulo que é externa ao círculo?</t>
  </si>
  <si>
    <t>(9√3−3𝜋) m²</t>
  </si>
  <si>
    <t>(18−3𝜋) m²</t>
  </si>
  <si>
    <t>(6−3𝜋) m²</t>
  </si>
  <si>
    <t>18 m²</t>
  </si>
  <si>
    <t>6 m²</t>
  </si>
  <si>
    <t>1b14590b-c498-4810-8215-390316f504d2.png</t>
  </si>
  <si>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</si>
  <si>
    <t>10/08/2026 20:31</t>
  </si>
  <si>
    <t>4258</t>
  </si>
  <si>
    <t>Calcule a razão entre a área de um quadrado inscrito num círculo e a área de um quadrado circunscrito ao mesmo círculo, nessa ordem. Marque a opção correta.</t>
  </si>
  <si>
    <t>1/4.</t>
  </si>
  <si>
    <t>1/2.</t>
  </si>
  <si>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</si>
  <si>
    <t>ISS-PINHAIS</t>
  </si>
  <si>
    <t>Em uma das rotatórias do novo projeto urbanístico de Pinhais, será construído um jardim no formato de hexágono regular. Sabendo que essa rotatória tem diâmetro de 12 metros e que o jardim será um hexágono inscrito nessa circunferência, qual será a área do jardim?</t>
  </si>
  <si>
    <t>36√3 m²</t>
  </si>
  <si>
    <t>72√3 m²</t>
  </si>
  <si>
    <t>54√2 m²</t>
  </si>
  <si>
    <t>36√2 m²</t>
  </si>
  <si>
    <t>54√3 m²</t>
  </si>
  <si>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</si>
  <si>
    <t>10/08/2026 20:32</t>
  </si>
  <si>
    <t>PREF. PARAIPABA</t>
  </si>
  <si>
    <t>Determine o lado do quadrado circunscrito a um círculo de raio 𝟑√𝟑 cm.</t>
  </si>
  <si>
    <t>6√3</t>
  </si>
  <si>
    <t>Temos um quadrado circunscrito a um círculo, vamos desenhar!
𝑅
𝐿
Nessa situação, o diâmetro do círculo é igual ao lado do quadrado.
𝐿 = 2𝑅
Como o raio do círculo é igual 𝟑√𝟑 cm, ficamos com:
𝐿 = 2⋅3√3 → 𝐿 = 6√3 cm
Gabarito: LETRA B.</t>
  </si>
  <si>
    <t>MARINHA</t>
  </si>
  <si>
    <t>CP-CAP</t>
  </si>
  <si>
    <t>Calcule a área de um hexágono regular inscrito em uma circunferência de raio 7 cm e assinale a opção correta.</t>
  </si>
  <si>
    <t>√3 cm</t>
  </si>
  <si>
    <t>2√3 cm</t>
  </si>
  <si>
    <t>7√3/2 cm</t>
  </si>
  <si>
    <t>7√3 cm</t>
  </si>
  <si>
    <t>147√3/2 cm</t>
  </si>
  <si>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</si>
  <si>
    <t>DES-IFSUL</t>
  </si>
  <si>
    <t>IFSUL</t>
  </si>
  <si>
    <t>Considere um triângulo equilátero inscrito numa circunferência de raio igual a 12 cm e um quadrado inscrito em uma circunferência de raio igual a 6 cm. Qual é a razão entre o lado desse triângulo e o apótema do quadrado?</t>
  </si>
  <si>
    <t>√6</t>
  </si>
  <si>
    <t>2√6</t>
  </si>
  <si>
    <t>4√6</t>
  </si>
  <si>
    <t>8√6/3</t>
  </si>
  <si>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</si>
  <si>
    <t>10/08/2026 20:35</t>
  </si>
  <si>
    <t>CBM-DF</t>
  </si>
  <si>
    <t>Um hexágono regular de lado 4 cm está inscrito em uma circunferência. Nessa situação, a razão entre o apótema do hexágono e o raio da circunferência é:</t>
  </si>
  <si>
    <t>2√3</t>
  </si>
  <si>
    <t>√3/2</t>
  </si>
  <si>
    <t>3√3/2</t>
  </si>
  <si>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</si>
  <si>
    <t>Sabendo que a área de um triângulo equilátero, inscrito em uma circunferência, é de 𝟏𝟖√𝟑 cm², o perímetro do hexágono regular circunscrito a essa mesma circunferência é:</t>
  </si>
  <si>
    <t>2√6 cm.</t>
  </si>
  <si>
    <t>4√2 cm.</t>
  </si>
  <si>
    <t>3√6 cm.</t>
  </si>
  <si>
    <t>12√2 cm.</t>
  </si>
  <si>
    <t>24√2 cm.</t>
  </si>
  <si>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</si>
  <si>
    <t>10/08/2026 20:36</t>
  </si>
  <si>
    <t>Um cuboctaedro é um poliedro convexo composto por oito faces triangulares regulares e seis faces quadradas. Considerando essa informação, julgue o item.
O número de vértices do cuboctaedro é igual a 12.</t>
  </si>
  <si>
    <t>Geometria Espacial</t>
  </si>
  <si>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</si>
  <si>
    <t>10/08/2026 20:43</t>
  </si>
  <si>
    <t>PREF. CONC. MACABU</t>
  </si>
  <si>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</si>
  <si>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</si>
  <si>
    <t>10/08/2026 20:44</t>
  </si>
  <si>
    <t>Inst. Excelência</t>
  </si>
  <si>
    <t>PREF. TREMEMBÉ</t>
  </si>
  <si>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</si>
  <si>
    <t>Um cuboctaedro é um sólido geométrico irregular, composto de dois tipos de polígonos regulares: o quadrado e o triângulo.</t>
  </si>
  <si>
    <t>Pelo Teorema de Euler, sabe-se que o número de vértices somado ao número de faces é igual ao número de arestas subtraído de 2, para qualquer poliedro.</t>
  </si>
  <si>
    <t>A famosa pirâmide de Gizé, no Egito, não é um exemplo de poliedro.</t>
  </si>
  <si>
    <t>Poliedros regulares são muito conhecidos por sua simetria. No total, existem 6 poliedros regulares.</t>
  </si>
  <si>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</si>
  <si>
    <t>PRÓ-MUNICÍPIO</t>
  </si>
  <si>
    <t>PREF. MASSAPÊ</t>
  </si>
  <si>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</si>
  <si>
    <t>Faces, côncavo, Euler;</t>
  </si>
  <si>
    <t>Faces, côncavo, Platão;</t>
  </si>
  <si>
    <t>Arestas, bidimensional, Platão;</t>
  </si>
  <si>
    <t>Arestas, convexo, Euler.</t>
  </si>
  <si>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</si>
  <si>
    <t>10/08/2026 20:45</t>
  </si>
  <si>
    <t>Um poliedro convexo possui 20 faces, das quais 7 são pentagonais e 13 triangulares. Dessa forma, é correto afirmar que</t>
  </si>
  <si>
    <t>o número de arestas é 39.</t>
  </si>
  <si>
    <t>o número de arestas é 74.</t>
  </si>
  <si>
    <t>o número de vértices é 19.</t>
  </si>
  <si>
    <t>o número de vértices é 23.</t>
  </si>
  <si>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</si>
  <si>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</si>
  <si>
    <t>1260 cm³.</t>
  </si>
  <si>
    <t>1296 cm³.</t>
  </si>
  <si>
    <t>1360 cm³.</t>
  </si>
  <si>
    <t>1395 cm³</t>
  </si>
  <si>
    <t>1439 cm³.</t>
  </si>
  <si>
    <t>de0c4101-0535-4b70-86cb-d29df1678272.png</t>
  </si>
  <si>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</si>
  <si>
    <t>10/08/2026 20:46</t>
  </si>
  <si>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</si>
  <si>
    <t>480</t>
  </si>
  <si>
    <t>360</t>
  </si>
  <si>
    <t>320</t>
  </si>
  <si>
    <t>270</t>
  </si>
  <si>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</si>
  <si>
    <t>Um reservatório de água em formato de um paralelepípedo tem dimensões 3 m x 2 m x 5,5 m e está com 72% de sua capacidade utilizada. Sabendo que 1 m³ equivale a 1.000 litros, a quantidade de água que está neste reservatório é de:</t>
  </si>
  <si>
    <t>33.000 L.</t>
  </si>
  <si>
    <t>29.620 L.</t>
  </si>
  <si>
    <t>25.540 L.</t>
  </si>
  <si>
    <t>23.760 L.</t>
  </si>
  <si>
    <t>23.120 L.</t>
  </si>
  <si>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</si>
  <si>
    <t>10/08/2026 20:47</t>
  </si>
  <si>
    <t>IFBC</t>
  </si>
  <si>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</si>
  <si>
    <t>259,2</t>
  </si>
  <si>
    <t>2592</t>
  </si>
  <si>
    <t>25,92</t>
  </si>
  <si>
    <t>2,592</t>
  </si>
  <si>
    <t>25920</t>
  </si>
  <si>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</si>
  <si>
    <t>Um recipiente possui formato de um cubo de aresta 12 cm. Há no recipiente 0,944 L de água e, no fundo, um dado também de formato cúbico, com aresta medindo 2 cm. Se o dado for retirado do recipiente, a altura do líquido nesse recipiente será de aproximadamente:</t>
  </si>
  <si>
    <t>11,4 cm.</t>
  </si>
  <si>
    <t>7,0 cm.</t>
  </si>
  <si>
    <t>6,5 cm.</t>
  </si>
  <si>
    <t>6,0 cm.</t>
  </si>
  <si>
    <t>5,7 cm.</t>
  </si>
  <si>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</si>
  <si>
    <t>Considere um grande cubo formado por cubos menores de igual tamanho, conforme a figura abaixo:
A razão do volume dos cubos hachurados pelo cubo maior é de:</t>
  </si>
  <si>
    <t>1/9.</t>
  </si>
  <si>
    <t>2/9.</t>
  </si>
  <si>
    <t>10/27.</t>
  </si>
  <si>
    <t>1/3.</t>
  </si>
  <si>
    <t>6/35.</t>
  </si>
  <si>
    <t>9a31bad2-a1c4-4a47-ab9f-99c3102a00cb.png</t>
  </si>
  <si>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</si>
  <si>
    <t>10/08/2026 20:48</t>
  </si>
  <si>
    <t>CRMV PR</t>
  </si>
  <si>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</si>
  <si>
    <t>1,404 m</t>
  </si>
  <si>
    <t>1,564 m</t>
  </si>
  <si>
    <t>1,64 m</t>
  </si>
  <si>
    <t>1,7 m</t>
  </si>
  <si>
    <t>2 m</t>
  </si>
  <si>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</si>
  <si>
    <t>CRP18</t>
  </si>
  <si>
    <t>Julgue o item, quanto a sistemas de medidas e volumes.
Se a aresta de um cubo é dobrada, o seu volume também é dobrado.</t>
  </si>
  <si>
    <t>O volume de um cubo é dado por:
𝑉 = 𝑎3
Em que "a" é a aresta desse cubo. Se a aresta é dobrada, o novo volume passa a ser:
𝑉′ = (2𝑎)3 → 𝑉′ = 8𝑎3 → 𝑽′ = 𝟖𝑽
Portanto, quando dobramos a aresta do cubo, o volume aumenta oito vezes!!
Gabarito: ERRADO.</t>
  </si>
  <si>
    <t>A figura abaixo é a planificação de um sólido geométrico, formada por polígonos regulares; o perímetro da planificação mede 48 cm.
O volume do sólido geométrico formado é então igual a</t>
  </si>
  <si>
    <t>18√2 cm³</t>
  </si>
  <si>
    <t>27 cm³</t>
  </si>
  <si>
    <t>36 cm³</t>
  </si>
  <si>
    <t>3√2 cm³</t>
  </si>
  <si>
    <t>36√2 cm³</t>
  </si>
  <si>
    <t>9e23c298-0382-493c-afab-16cef83e9313.png</t>
  </si>
  <si>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</si>
  <si>
    <t>10/08/2026 20:50</t>
  </si>
  <si>
    <t>ISS-JAGUARIÚNA</t>
  </si>
  <si>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</si>
  <si>
    <t>R$ 400,00.</t>
  </si>
  <si>
    <t>R$ 600,00.</t>
  </si>
  <si>
    <t>R$ 900,00.</t>
  </si>
  <si>
    <t>R$ 1.200,00.</t>
  </si>
  <si>
    <t>R$ 1.800,00.</t>
  </si>
  <si>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</si>
  <si>
    <t>10/08/2026 20:51</t>
  </si>
  <si>
    <t>4280</t>
  </si>
  <si>
    <t>O volume de uma pirâmide quadrangular regular de lado L e altura sendo o dobro do lado é dado por:</t>
  </si>
  <si>
    <t>𝐿&lt;sup&gt;3&lt;/sup&gt;/3</t>
  </si>
  <si>
    <t>𝐿&lt;sup&gt;3&lt;/sup&gt;/2</t>
  </si>
  <si>
    <t>2𝐿&lt;sup&gt;3&lt;/sup&gt;/3</t>
  </si>
  <si>
    <t>2𝐿&lt;sup&gt;3&lt;/sup&gt;</t>
  </si>
  <si>
    <t>3𝐿&lt;sup&gt;3&lt;/sup&gt;</t>
  </si>
  <si>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</si>
  <si>
    <t>Julgue o seguinte item, relativos a geometria espacial.
Para cobrir um tetraedro regular de aresta igual a $\sqrt[4]{3}\text{ m}$ com um material adesivo que custa R$ 5,50/$\text{m}^2$, deve-se gastar R$ 16,50.</t>
  </si>
  <si>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</si>
  <si>
    <t>10/08/2026 20:55</t>
  </si>
  <si>
    <t>CRMV AP</t>
  </si>
  <si>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</si>
  <si>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</si>
  <si>
    <t>10/08/2026 20:57</t>
  </si>
  <si>
    <t>Considerando uma pirâmide de base quadrada, onde a aresta da base mede l e a altura mede h, é correto afirmar que</t>
  </si>
  <si>
    <t>suas arestas da base são menores que sua altura (l &lt; h).</t>
  </si>
  <si>
    <t>seu volume pode ser encontrado dividindo-se a área de um quadrado de lado l por 3.</t>
  </si>
  <si>
    <t>a pirâmide terá o número de vértices igual ao número de faces.</t>
  </si>
  <si>
    <t>todas as arestas da pirâmide precisam ser iguais.</t>
  </si>
  <si>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</si>
  <si>
    <t>PREF. CAMPINA GRANDE</t>
  </si>
  <si>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</si>
  <si>
    <t>se somente a afirmativa III estiver correta.</t>
  </si>
  <si>
    <t>somente as afirmativas II e III estiverem corretas.</t>
  </si>
  <si>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</si>
  <si>
    <t>CEP-OS</t>
  </si>
  <si>
    <t>A altura de uma pirâmide cuja base é um triângulo equilátero mede 𝟏𝟐√𝟑 metros. Se a aresta da base da pirâmide mede 3 metros, é CORRETO afirmar que o seu volume, em metros cúbicos, é igual a</t>
  </si>
  <si>
    <t>15√3</t>
  </si>
  <si>
    <t>27√3</t>
  </si>
  <si>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</si>
  <si>
    <t>10/08/2026 20:58</t>
  </si>
  <si>
    <t>A embalagem de um determinado produto é em forma de uma pirâmide hexagonal regular, cujas medidas internas são 13 cm de altura e 24 cm de perímetro da base. Assim, o volume interno dessa embalagem é ___√𝟑 cm³.</t>
  </si>
  <si>
    <t>104</t>
  </si>
  <si>
    <t>98</t>
  </si>
  <si>
    <t>86</t>
  </si>
  <si>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</si>
  <si>
    <t>Uma panela cilíndrica, como a representada abaixo, possui 30 cm de diâmetro e 20 cm de altura.
O volume dessa panela é de, aproximadamente,</t>
  </si>
  <si>
    <t>6 litros.</t>
  </si>
  <si>
    <t>9 litros.</t>
  </si>
  <si>
    <t>12 litros.</t>
  </si>
  <si>
    <t>14 litros.</t>
  </si>
  <si>
    <t>18 litros.</t>
  </si>
  <si>
    <t>1f74ccbe-27db-45e5-a092-8d496a3fe854.png</t>
  </si>
  <si>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</si>
  <si>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</si>
  <si>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</si>
  <si>
    <t>10/08/2026 20:59</t>
  </si>
  <si>
    <t>CRA RS</t>
  </si>
  <si>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</si>
  <si>
    <t>8.100 litros.</t>
  </si>
  <si>
    <t>12.600 litros.</t>
  </si>
  <si>
    <t>16.200 litros.</t>
  </si>
  <si>
    <t>24.300 litros.</t>
  </si>
  <si>
    <t>32.400 litros.</t>
  </si>
  <si>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</si>
  <si>
    <t>Considerando um cilindro reto de diâmetro igual a 𝟓𝟎 cm e com capacidade máxima de volume igual a 𝟏𝟐.𝟓𝟎𝟎𝝅 cm³, a altura desse cilindro, em cm, corresponde a:</t>
  </si>
  <si>
    <t>Vamos lá! Questão que nos exige a aplicação direta da fórmula do volume de um cilindro.
𝑉 = 𝜋𝑅2𝐻
Substituindo as informações que foram fornecidas no enunciado:
12.500𝜋 = 𝜋⋅252 ⋅𝐻 → 𝐻 = → 𝐇 = 𝟐𝟎 𝐜𝐦
Gabarito: LETRA D.</t>
  </si>
  <si>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</si>
  <si>
    <t>136π cm².</t>
  </si>
  <si>
    <t>144π cm².</t>
  </si>
  <si>
    <t>96π cm².</t>
  </si>
  <si>
    <t>108π cm².</t>
  </si>
  <si>
    <t>196π cm².</t>
  </si>
  <si>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</si>
  <si>
    <t>10/08/2026 21:00</t>
  </si>
  <si>
    <t>SEDUC-PA</t>
  </si>
  <si>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</si>
  <si>
    <t>I e V.</t>
  </si>
  <si>
    <t>II e V.</t>
  </si>
  <si>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</si>
  <si>
    <t>10/08/2026 21:01</t>
  </si>
  <si>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</si>
  <si>
    <t>√75</t>
  </si>
  <si>
    <t>√125</t>
  </si>
  <si>
    <t>√150</t>
  </si>
  <si>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</si>
  <si>
    <t>TCE-PS</t>
  </si>
  <si>
    <t>Um cilindro e um cone têm o mesmo volume. O cilindro tem 60 cm de altura e o raio da base do cone é o dobro do raio da base do cilindro. A altura do cone mede:</t>
  </si>
  <si>
    <t>15 cm</t>
  </si>
  <si>
    <t>30 cm</t>
  </si>
  <si>
    <t>45 cm</t>
  </si>
  <si>
    <t>60 cm</t>
  </si>
  <si>
    <t>75 cm</t>
  </si>
  <si>
    <t>Usando as informações dadas, vamos desenhar o cone e o cilindro.
h
r 2r
Como os dois volumes são iguais, podemos escrever:
𝑉 = 𝑉
cone cilindro
𝐴 ⋅ℎ
b,cone
= 𝐴 ⋅60
3 b,cilindro
𝜋(2𝑟)2ℎ
= 60𝜋𝑟2
4ℎ
= 60
𝒉 = 𝟒𝟓 𝐜𝐦
Gabarito: LETRA C.</t>
  </si>
  <si>
    <t>10/08/2026 21:02</t>
  </si>
  <si>
    <t>Um enfeite de porcelana no formato de um cone circular reto tem 10 cm de altura e volume aproximado de 3140/3 cm³. O diâmetro da base desse vaso é de, aproximadamente:</t>
  </si>
  <si>
    <t>20 cm.</t>
  </si>
  <si>
    <t>10 cm.</t>
  </si>
  <si>
    <t>15 cm.</t>
  </si>
  <si>
    <t>25 cm.</t>
  </si>
  <si>
    <t>30 cm.</t>
  </si>
  <si>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</si>
  <si>
    <t>CREMERJ</t>
  </si>
  <si>
    <t>O cone é um sólido geométrico obtido pela rotação de um triângulo. Com base na figura acima, é correto deduzir que a fórmula do seu volume (V) é dada por</t>
  </si>
  <si>
    <t>𝑉 = 𝜋𝑟2ℎ</t>
  </si>
  <si>
    <t>𝑉 = 𝜋𝑟&lt;sup&gt;2&lt;/sup&gt;ℎ/3</t>
  </si>
  <si>
    <t>𝑉 = 𝜋𝑟&lt;sup&gt;2&lt;/sup&gt;𝑔/3</t>
  </si>
  <si>
    <t>𝑉 = 𝜋𝑟&lt;sup&gt;2&lt;/sup&gt;𝑔</t>
  </si>
  <si>
    <t>4798a442-326a-4df3-be23-6aaa92b8d672.png</t>
  </si>
  <si>
    <t>Pessoal, questão bem rápida! É bater o olho para lembrarmos da fórmula! Anote ela aí com você.
𝜋𝑟2ℎ
𝑉 =
Gabarito: LETRA B.</t>
  </si>
  <si>
    <t>10/08/2026 21:05</t>
  </si>
  <si>
    <t>PREF. VALE DO SOL</t>
  </si>
  <si>
    <t>Uma empresa a produz velas em formato cônico. Sabendo que a altura de determinada vela produzida é de 12 cm e que o raio da base é de 9 cm, qual é a área lateral desta vela? (Considere π = 3,14)</t>
  </si>
  <si>
    <t>269,3 cm².</t>
  </si>
  <si>
    <t>423,9 cm².</t>
  </si>
  <si>
    <t>593,4 cm².</t>
  </si>
  <si>
    <t>339,12 cm².</t>
  </si>
  <si>
    <t>732,5 cm².</t>
  </si>
  <si>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</si>
  <si>
    <t>1987</t>
  </si>
  <si>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</si>
  <si>
    <t>Se o diâmetro da bola é 20 cm, então o raio é 10. Com o valor do raio, podemos calcular o volume:
𝑉 =
4𝜋𝑅
3
3
→ 𝑉 =
4 ⋅ 3,14 ⋅ 103
3
→ 𝑉 =
12.560
3
→ 𝑉 = 4186,67 cm³
Observe que o volume da bola é superior a 4.000 cm³.
Gabarito: ERRADO.</t>
  </si>
  <si>
    <t>10/08/2026 21:08</t>
  </si>
  <si>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</si>
  <si>
    <t>Sabemos que o volume de uma esfera de raio R é dado por:
4𝜋𝑅3
𝑉 =
𝑒 3
Por sua vez, o volume de um cone de raio da base R e altura R é dado por:</t>
  </si>
  <si>
    <t>10/08/2026 21:09</t>
  </si>
  <si>
    <t>PREF. CAMPINAS</t>
  </si>
  <si>
    <t>Em uma aula sobre geometria métrica espacial, os alunos tomaram as medidas de um lápis, que estão indicadas na figura.
Na situação descrita, o valor que melhor aproxima o volume do lápis, em cm³, é</t>
  </si>
  <si>
    <t>13,35.</t>
  </si>
  <si>
    <t>15,07.</t>
  </si>
  <si>
    <t>14,44.</t>
  </si>
  <si>
    <t>15,70.</t>
  </si>
  <si>
    <t>13,08.</t>
  </si>
  <si>
    <t>5d5a7c91-a9f9-40c3-9ba5-b87974a5b09b.png</t>
  </si>
  <si>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</si>
  <si>
    <t>O raio de uma esfera aumentou 1/3 de seu valor. Sendo V o volume inicial da esfera, é correto afirmar que o novo volume</t>
  </si>
  <si>
    <t>é menor do que V.</t>
  </si>
  <si>
    <t>está entre V e (4/3)V.</t>
  </si>
  <si>
    <t>está entre (4/3)V e 2V.</t>
  </si>
  <si>
    <t>está entre 2V e 3V.</t>
  </si>
  <si>
    <t>é maior que 3V.</t>
  </si>
  <si>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</si>
  <si>
    <t>10/08/2026 21:10</t>
  </si>
  <si>
    <t>PREF. SJC</t>
  </si>
  <si>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</si>
  <si>
    <t>144 mL.</t>
  </si>
  <si>
    <t>576 mL.</t>
  </si>
  <si>
    <t>864 mL.</t>
  </si>
  <si>
    <t>1256 mL.</t>
  </si>
  <si>
    <t>2592 mL.</t>
  </si>
  <si>
    <t>Sabemos que o volume de uma esfera pode ser calculado por:
4𝜋𝑅3
𝑉 =
O enunciado informa que o diâmetro dessa esfera é 12 cm. Portanto, o raio é 6 cm.
4⋅3⋅63
𝑉 =
𝑉 = 864 cm³
Como cada cm³ equivale a 1 mL:
𝐕 = 𝟖𝟔𝟒 𝐦𝐋
Gabarito: LETRA C.</t>
  </si>
  <si>
    <t>CORE-GO</t>
  </si>
  <si>
    <t>Uma esfera está circunscrita a um cubo, conforme a figura. Sabe-se que a soma das arestas do cubo é 24 cm.
Adotando 𝝅 = 𝟑, assinale, a seguir, o volume da esfera não ocupado pelo cubo.</t>
  </si>
  <si>
    <t>8 cm³</t>
  </si>
  <si>
    <t>32 cm³</t>
  </si>
  <si>
    <t>(12√3−8) cm³</t>
  </si>
  <si>
    <t>(96√3−8) cm³</t>
  </si>
  <si>
    <t>e4091183-eff1-4d29-8902-f66d532003e8.png</t>
  </si>
  <si>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</si>
  <si>
    <t>10/08/2026 21:11</t>
  </si>
  <si>
    <t>DECEx</t>
  </si>
  <si>
    <t>ESPCEx</t>
  </si>
  <si>
    <t>Calculando-se o volume de uma esfera circunscrita a um cone equilátero cujo raio da base mede √𝟑 cm, obtém-se</t>
  </si>
  <si>
    <t>8𝜋/3 cm³</t>
  </si>
  <si>
    <t>4𝜋/3 cm³</t>
  </si>
  <si>
    <t>16𝜋/3 cm³</t>
  </si>
  <si>
    <t>64𝜋/3 cm³</t>
  </si>
  <si>
    <t>32𝜋/3 cm³</t>
  </si>
  <si>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</si>
  <si>
    <t>PREF. BELÉM</t>
  </si>
  <si>
    <t>Uma esfera de raio √𝟑 está circunscrita a um cubo. Usando a figura a seguir, assinale a alternativa correta.</t>
  </si>
  <si>
    <t>O cubo tem capacidade máxima de 6 litros.</t>
  </si>
  <si>
    <t>A diagonal do cubo mede √3 dm.</t>
  </si>
  <si>
    <t>O volume da esfera é o dobro do volume do cubo.</t>
  </si>
  <si>
    <t>O cubo toca a esfera em 6 pontos distintos.</t>
  </si>
  <si>
    <t>A aresta do cubo vale 2 dm.</t>
  </si>
  <si>
    <t>67d2f570-d3fb-4135-9327-42fce32ebbac.png</t>
  </si>
  <si>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</si>
  <si>
    <t>10/08/2026 21:12</t>
  </si>
  <si>
    <t>ADVISE</t>
  </si>
  <si>
    <t>PREF. COREMAS</t>
  </si>
  <si>
    <t>Uma esfera está circunscrita a um cubo de aresta igual a 12 cm. O raio da esfera, em cm, é igual a</t>
  </si>
  <si>
    <t>3√3</t>
  </si>
  <si>
    <t>5√3</t>
  </si>
  <si>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</si>
  <si>
    <t>CRF-SP</t>
  </si>
  <si>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</si>
  <si>
    <t>4b0162a0-031b-4fb9-9231-69f6fdd89e7d.png</t>
  </si>
  <si>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</si>
  <si>
    <t>10/08/2026 21:14</t>
  </si>
  <si>
    <t>PREF. SANTA ROSA</t>
  </si>
  <si>
    <t>Sobre a situação de uma esfera inscrita em um cilindro equilátero de raio r, é correto afirmar sobre o valor da diferença entre os volumes do cilindro pela esfera que:</t>
  </si>
  <si>
    <t>Equivale à metade do volume da esfera.</t>
  </si>
  <si>
    <t>Equivale a dobro do volume da esfera.</t>
  </si>
  <si>
    <t>Equivale ao triplo do volume da esfera.</t>
  </si>
  <si>
    <t>Equivale a sexta parte do volume do cilindro.</t>
  </si>
  <si>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</si>
  <si>
    <t>Inst. MAIS</t>
  </si>
  <si>
    <t>CM SUMARÉ</t>
  </si>
  <si>
    <t>Uma esfera encontra-se inscrita num cubo, ou seja, tangenciando internamente suas faces, cujo lado mede 6,5 unidades de comprimento. Então, assumindo-se 𝝅 = 𝟑, a diferença entre os volumes do cubo e da esfera é, em unidades de volume, igual a</t>
  </si>
  <si>
    <t>135,1.</t>
  </si>
  <si>
    <t>136,2.</t>
  </si>
  <si>
    <t>137,3.</t>
  </si>
  <si>
    <t>138,4.</t>
  </si>
  <si>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</si>
  <si>
    <t>IFPA</t>
  </si>
  <si>
    <t>A razão entre o volume de uma esfera inscrita em cone reto de raio da base R e altura 2R e o volume do cone é</t>
  </si>
  <si>
    <t>1/2√3</t>
  </si>
  <si>
    <t>2√3−4</t>
  </si>
  <si>
    <t>2√5−4</t>
  </si>
  <si>
    <t>√5−2</t>
  </si>
  <si>
    <t>√3+2</t>
  </si>
  <si>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</si>
  <si>
    <t>Considere uma esfera inscrita em um cilindro equilátero. Nesse caso, assinale a alternativa CORRETA.</t>
  </si>
  <si>
    <t>O volume do cilindro é igual ao dobro do volume da esfera.</t>
  </si>
  <si>
    <t>A área da superfície total do cilindro é igual ao dobro da superfície da esfera.</t>
  </si>
  <si>
    <t>A área da superfície da esfera é igual à área da superfície lateral do cilindro.</t>
  </si>
  <si>
    <t>A área da superfície total do cilindro é igual ao dobro da área da superfície da esfera.</t>
  </si>
  <si>
    <t>O volume da esfera é igual a um terço do volume do cilindro.</t>
  </si>
  <si>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</si>
  <si>
    <t>10/08/2026 21:15</t>
  </si>
  <si>
    <t>EFOMM</t>
  </si>
  <si>
    <t>Seja a esfera de raio R inscrita na pirâmide quadrangular regular de aresta base 2 cm e aresta lateral √𝟑𝟖 cm . Sabendo-se que a esfera tangencia todas as faces da pirâmide, o valor de R, em cm, é</t>
  </si>
  <si>
    <t>(√37+1)/6</t>
  </si>
  <si>
    <t>(√39−1)/38</t>
  </si>
  <si>
    <t>(6√38+12)/17</t>
  </si>
  <si>
    <t>(√37−1)/6</t>
  </si>
  <si>
    <t>(6√38−12)/17</t>
  </si>
  <si>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</si>
  <si>
    <t>Pref. Caraguatatuba</t>
  </si>
  <si>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</si>
  <si>
    <t>Matrizes e Determinantes</t>
  </si>
  <si>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</si>
  <si>
    <t>10/08/2026 21:22</t>
  </si>
  <si>
    <t>INPE</t>
  </si>
  <si>
    <t>Sejam $A$ e $B$ duas matrizes tais que:$$A^2 = B^2 = \begin{bmatrix} 1 &amp; 0 \\ 0 &amp; 1 \end{bmatrix}$$$$AB = \begin{bmatrix} 0 &amp; -1 \\ 1 &amp; 2 \end{bmatrix} \text{ e } BA = \begin{bmatrix} 2 &amp; 1 \\ -1 &amp; 0 \end{bmatrix}$$Então, a matriz $(A + B)(A - B)^{2024}$ é:</t>
  </si>
  <si>
    <t>$\begin{bmatrix} 0 &amp; 0 \\ 0 &amp; 0 \end{bmatrix}$</t>
  </si>
  <si>
    <t>$\begin{bmatrix} 1 &amp; 0 \\ 0 &amp; 1 \end{bmatrix}$</t>
  </si>
  <si>
    <t>$\begin{bmatrix} 2024 &amp; 1 \\ 0 &amp; 2024 \end{bmatrix}$</t>
  </si>
  <si>
    <t>$\begin{bmatrix} 2024 &amp; 1 \\ 0 &amp; -2024 \end{bmatrix}$</t>
  </si>
  <si>
    <t>$\begin{bmatrix} 2024 &amp; 0 \\ 0 &amp; 2024 \end{bmatrix}$</t>
  </si>
  <si>
    <t>Para resolver o problema, devemos observar inicialmente o que acontece ao elevar (𝑨−𝑩) ao
quadrado. Note que:</t>
  </si>
  <si>
    <t>10/08/2026 21:26</t>
  </si>
  <si>
    <t>GCM Pref. Serra</t>
  </si>
  <si>
    <t>Sendo a matriz B, a resultante do produto de $-1/5$ pela matriz:
$$A = \begin{pmatrix} \frac{2}{3} &amp; \frac{1}{8} &amp; \frac{1}{5} \\ -\frac{1}{3} &amp; -\frac{1}{9} &amp; \frac{2}{7} \\ \frac{1}{5} &amp; \frac{1}{3} &amp; \frac{3}{4} \end{pmatrix}, \text{podemos afirmar que}$$</t>
  </si>
  <si>
    <t>$b_{11}$ é $\frac{1}{25}$</t>
  </si>
  <si>
    <t>$b_{21}$ é $\frac{1}{45}$</t>
  </si>
  <si>
    <t>$b_{22}$ é $-\frac{2}{35}$</t>
  </si>
  <si>
    <t>$b_{31}$ é $-\frac{1}{25}$</t>
  </si>
  <si>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</si>
  <si>
    <t>10/08/2026 23:47</t>
  </si>
  <si>
    <t>Procurador Pref. SCS</t>
  </si>
  <si>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</si>
  <si>
    <t>−1</t>
  </si>
  <si>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</si>
  <si>
    <t>10/08/2026 23:49</t>
  </si>
  <si>
    <t>Pref. SCS</t>
  </si>
  <si>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</si>
  <si>
    <t>$\begin{pmatrix} 9 &amp; -2 \\ 19 &amp; 8 \end{pmatrix}$</t>
  </si>
  <si>
    <t>$\begin{pmatrix} 9 &amp; 1 \\ 14 &amp; 8 \end{pmatrix}$</t>
  </si>
  <si>
    <t>$\begin{pmatrix} 13 &amp; -2 \\ 19 &amp; 7 \end{pmatrix}$</t>
  </si>
  <si>
    <t>$\begin{pmatrix} 11 &amp; 0 \\ 18 &amp; 8 \end{pmatrix}$</t>
  </si>
  <si>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</si>
  <si>
    <t>10/08/2026 23:51</t>
  </si>
  <si>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</si>
  <si>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</si>
  <si>
    <t>10/08/2026 23:58</t>
  </si>
  <si>
    <t>Pref. SBC</t>
  </si>
  <si>
    <t>Para existir o produto de duas matrizes A e B, nessa ordem, é necessário que o número de</t>
  </si>
  <si>
    <t>linhas da matriz A seja igual ao número de linhas da matriz B.</t>
  </si>
  <si>
    <t>linhas da matriz A seja igual ao número de colunas da matriz B.</t>
  </si>
  <si>
    <t>colunas da matriz A seja igual ao número de linhas da matriz B.</t>
  </si>
  <si>
    <t>colunas da matriz A seja igual ao número de colunas da matriz B.</t>
  </si>
  <si>
    <t>linhas e colunas da matriz A seja igual ao número de linhas e colunas da matriz B.</t>
  </si>
  <si>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</si>
  <si>
    <t>Considerando uma matriz $A_{2 \times 3}$, uma matriz $B_{3 \times 3}$ e uma matriz $C_{3 \times 2}$, julgue o item a seguir.É possível calcular o produto $A \times B$, mas não o produto $C \times A$.</t>
  </si>
  <si>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</si>
  <si>
    <t>10/08/2026 23:59</t>
  </si>
  <si>
    <t>Com respeito à matriz $A = \begin{pmatrix} 0 &amp; 2 \\ 2 &amp; 0 \end{pmatrix}$, julgue o item a seguir.Denotando-se a matriz transposta de $A$ como $A^T$, é correto afirmar que $A^T = A$.</t>
  </si>
  <si>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</si>
  <si>
    <t>11/08/2026 00:35</t>
  </si>
  <si>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</si>
  <si>
    <t>Setor 2; Fevereiro.</t>
  </si>
  <si>
    <t>Setor 2; Janeiro.</t>
  </si>
  <si>
    <t>Setor 1; Fevereiro.</t>
  </si>
  <si>
    <t>Setor 3; Junho.</t>
  </si>
  <si>
    <t>Setor 1; Janeiro.</t>
  </si>
  <si>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</si>
  <si>
    <t>11/08/2026 00:37</t>
  </si>
  <si>
    <t>Analise as seguintes matrizes:
$$A = \begin{bmatrix} 1 &amp; 0 &amp; \alpha \\ 0 &amp; 1 &amp; b \end{bmatrix} \text{ e } B = \begin{bmatrix} 1 &amp; 0 \\ 0 &amp; 1 \\ b &amp; \alpha \end{bmatrix}$$
Para que a multiplicação de A por B seja a matriz identidade de ordem 2, devemos ter:</t>
  </si>
  <si>
    <t>$\alpha = b = 1$</t>
  </si>
  <si>
    <t>$\alpha = b = 0$</t>
  </si>
  <si>
    <t>$\alpha &gt; b$</t>
  </si>
  <si>
    <t>$\alpha &lt; b$</t>
  </si>
  <si>
    <t>$\alpha = 2b$</t>
  </si>
  <si>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</si>
  <si>
    <t>11/08/2026 00:40</t>
  </si>
  <si>
    <t>CBM MS</t>
  </si>
  <si>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</si>
  <si>
    <t>728</t>
  </si>
  <si>
    <t>1664</t>
  </si>
  <si>
    <t>1648</t>
  </si>
  <si>
    <t>747</t>
  </si>
  <si>
    <t>1625</t>
  </si>
  <si>
    <t>408167fc-0541-4f77-a36a-3eee96b1f85d.png</t>
  </si>
  <si>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</si>
  <si>
    <t>11/08/2026 00:41</t>
  </si>
  <si>
    <t>Considere as seguintes matrizes:$$A = \begin{pmatrix} 2 &amp; 1 \\ 3 &amp; -2 \end{pmatrix}, B = \begin{pmatrix} 2 &amp; -1 \\ 3 &amp; 0 \end{pmatrix} \text{ e } C = \begin{pmatrix} 3 &amp; -1 \\ 4 &amp; 2 \end{pmatrix}$$Se $\frac{X-A}{3} + B = \frac{C+X}{2}$, então a matriz $X$ é tal que a soma dos elementos da diagonal principal é igual a</t>
  </si>
  <si>
    <t>−2</t>
  </si>
  <si>
    <t>−3</t>
  </si>
  <si>
    <t>Temos a seguinte equação matricial:
𝑋−𝐴 𝐶 +𝑋
+𝐵 =
3 2
Logo:
1 1 1 1
𝑋− 𝐴+𝐵 = 𝐶 + 𝑋
3 3 2 2
1 1 1 1
− 𝐴+𝐵− 𝐶 = 𝑋− 𝑋
3 2 2 3
1 1 1 1
𝑋− 𝑋 = − 𝐴+𝐵 − 𝐶
2 3 3 2
1 1 1 1</t>
  </si>
  <si>
    <t>11/08/2026 00:43</t>
  </si>
  <si>
    <t>4326</t>
  </si>
  <si>
    <t>CRN 4</t>
  </si>
  <si>
    <t>Sendo $A = \begin{pmatrix} 0 &amp; 1 \\ 0 &amp; 5 \end{pmatrix}$ e $B = \begin{pmatrix} 2 &amp; 0 \\ 2 &amp; 2 \end{pmatrix}$, julgue o item.
$$(A + B)(A - B) = A^2 - B^2$$</t>
  </si>
  <si>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</si>
  <si>
    <t>11/08/2026 00:45</t>
  </si>
  <si>
    <t>4327</t>
  </si>
  <si>
    <t>$A = \frac{1}{2} B$.</t>
  </si>
  <si>
    <t>Temos que:
1
2
𝐵 =
𝟏
𝟐
× (
2 0 4
0 6 0
4 0 10
) =
(
𝟏
𝟐
× 2
𝟏
𝟐
× 0
𝟏
𝟐
× 4
𝟏
𝟐
× 0
𝟏
𝟐
× 6
𝟏
𝟐
× 0
𝟏
𝟐
× 4
𝟏
𝟐
× 0 1
𝟏
𝟐
× 0)
= (
1 0 2
0 3 0
2 0 5
) = 𝐴
Logo, 𝐴 =
1
2
𝐵. O gabarito, portanto, é CERTO.</t>
  </si>
  <si>
    <t>02d35b80-4030-4dad-8bca-9e5d86e2f6bf</t>
  </si>
  <si>
    <t>11/08/2026 00:50</t>
  </si>
  <si>
    <t>$AB = BA$.</t>
  </si>
  <si>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</si>
  <si>
    <t>11/08/2026 00:52</t>
  </si>
  <si>
    <t>IF RO</t>
  </si>
  <si>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</si>
  <si>
    <t>Duas escolas terminaram a competição com a mesma pontuação.</t>
  </si>
  <si>
    <t>A escola A terminou a competição com a menor pontuação.</t>
  </si>
  <si>
    <t>A escola C terminou a competição com a maior pontuação.</t>
  </si>
  <si>
    <t>Houve apenas 2 empates na etapa final do torneio.</t>
  </si>
  <si>
    <t>A escola B supera a pontuação da escola A em 2 pontos.</t>
  </si>
  <si>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</si>
  <si>
    <t>11/08/2026 00:54</t>
  </si>
  <si>
    <t>Dada a matriz $A = \begin{pmatrix} 1 &amp; -2 &amp; 1 \\ 3 &amp; -2 &amp; -1 \\ 4 &amp; -1 &amp; 2 \end{pmatrix}$, calcule $(A - 2I)^2$:</t>
  </si>
  <si>
    <t>$\begin{pmatrix} 1 &amp; -2 &amp; 1 \\ 3 &amp; -2 &amp; -1 \\ 4 &amp; -1 &amp; 2 \end{pmatrix}$</t>
  </si>
  <si>
    <t>$\begin{pmatrix} -1 &amp; 9 &amp; 1 \\ -19 &amp; 11 &amp; 7 \\ -7 &amp; -4 &amp; 5 \end{pmatrix}$</t>
  </si>
  <si>
    <t>$\begin{pmatrix} 1 &amp; -2 &amp; 1 \\ 3 &amp; -4 &amp; -1 \\ 4 &amp; -1 &amp; 0 \end{pmatrix}$</t>
  </si>
  <si>
    <t>$\begin{pmatrix} 3 &amp; -2 &amp; 1 \\ 3 &amp; 0 &amp; -1 \\ 4 &amp; -1 &amp; 4 \end{pmatrix}$</t>
  </si>
  <si>
    <t>$\begin{pmatrix} 6 &amp; -2 &amp; -1 \\ 3 &amp; -9 &amp; -4 \\ -4 &amp; -1 &amp; 0 \end{pmatrix}$</t>
  </si>
  <si>
    <t>Para calcular (𝐴−2𝐼)2, vamos primeiro obter a matriz (𝐴−2𝐼).
1 −2 1 1 0 0</t>
  </si>
  <si>
    <t>11/08/2026 00:57</t>
  </si>
  <si>
    <t>Pref. Rio Claro</t>
  </si>
  <si>
    <t>Sobre a multiplicação de uma matriz $A_{3 \times 2}$ por uma matriz $B_{2 \times 4}$, nessa ordem, é correto afirmar que o produto</t>
  </si>
  <si>
    <t>não existe.</t>
  </si>
  <si>
    <t>existe e terá ordem 6 por 8.</t>
  </si>
  <si>
    <t>existe e terá ordem 3 por 4.</t>
  </si>
  <si>
    <t>existe e terá ordem 4 por 3</t>
  </si>
  <si>
    <t>existe e terá ordem 8 por 6.</t>
  </si>
  <si>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</si>
  <si>
    <t>11/08/2026 00:58</t>
  </si>
  <si>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</si>
  <si>
    <t>15, –7, 23.</t>
  </si>
  <si>
    <t>23, 12, –7.</t>
  </si>
  <si>
    <t>45, 22, –29.</t>
  </si>
  <si>
    <t>29, 45, –23.</t>
  </si>
  <si>
    <t>22, –12, 15.</t>
  </si>
  <si>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</si>
  <si>
    <t>11/08/2026 01:00</t>
  </si>
  <si>
    <t>TRT22</t>
  </si>
  <si>
    <t>Cada um dos números 1, 2, 3 e 4 foram colocados em um quadriculado 2 × 2. Se a soma da primeira linha é 3 e a soma da diagonal principal (da esquerda para a direita) é 4, então a soma da primeira coluna é</t>
  </si>
  <si>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</si>
  <si>
    <t>MPE SC</t>
  </si>
  <si>
    <t>Seja $A = \begin{bmatrix} 2 &amp; 1 \\ 3 &amp; 1 \end{bmatrix}$.
A soma dos elementos da matriz $A^2$ é:</t>
  </si>
  <si>
    <t>10;</t>
  </si>
  <si>
    <t>12;</t>
  </si>
  <si>
    <t>15;</t>
  </si>
  <si>
    <t>23;</t>
  </si>
  <si>
    <t>Note que a matriz 𝐴2 é:
𝐴2 = 𝐴×𝐴
𝟐 𝟏 𝟐 𝟏
= [ ]×[ ]
𝟑 𝟏 𝟑 𝟏
𝟐.𝟐+𝟏.𝟑 𝟐.𝟏+𝟏.𝟏
= [ ]
𝟑.𝟐+𝟏.𝟑 𝟑.𝟏+𝟏.𝟏
7 3
= [ ]
9 4
Logo, a soma dos elementos da matriz 𝐴2 é:
7+3+9+4
= 23
Gabarito: Letra D.</t>
  </si>
  <si>
    <t>11/08/2026 01:01</t>
  </si>
  <si>
    <t>TCETO</t>
  </si>
  <si>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</si>
  <si>
    <t>a Sala 1 terminou com 2 funcionários a mais que no início;</t>
  </si>
  <si>
    <t>a Sala 2 terminou com 20 funcionários;</t>
  </si>
  <si>
    <t>a Sala 3 terminou com 3 funcionários a mais que no início;</t>
  </si>
  <si>
    <t>a Sala 1 iniciou com 15 funcionários;</t>
  </si>
  <si>
    <t>uma das salas terminou com o mesmo número de funcionários que tinha no início.</t>
  </si>
  <si>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</si>
  <si>
    <t>11/08/2026 01:02</t>
  </si>
  <si>
    <t>IBMEC</t>
  </si>
  <si>
    <t>Sejam $x$, $y$, $z$ e $w$ os números reais que satisfazem a seguinte equação matricial:
$$\begin{pmatrix} x - 2y &amp; z - w \\ 2z - w &amp; x + y \end{pmatrix} = \begin{pmatrix} 0 &amp; 1 \\ 1 &amp; 3 \end{pmatrix}$$
Então, a soma $x + y + z + w$ é igual a</t>
  </si>
  <si>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</si>
  <si>
    <t>11/08/2026 01:04</t>
  </si>
  <si>
    <t>Pref. Salvador</t>
  </si>
  <si>
    <t>Considere as matrizes $A_{2 \times 3}$ e $B_{2 \times 2}$.
Sobre essas matrizes é correto afirmar que</t>
  </si>
  <si>
    <t>Existe a soma 𝐴+𝐵 e é uma matriz 4×5.</t>
  </si>
  <si>
    <t>Existe o produto 𝐴𝐵 e é uma matriz 4×6.</t>
  </si>
  <si>
    <t>Existe o produto 𝐵𝐴 e é uma matriz 4×6.</t>
  </si>
  <si>
    <t>Não existe o produto 𝐴𝐵.</t>
  </si>
  <si>
    <t>Não existe o produto 𝐵𝐴.</t>
  </si>
  <si>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</si>
  <si>
    <t>11/08/2026 01:05</t>
  </si>
  <si>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</si>
  <si>
    <t>A matriz identidade é uma matriz quadrada que possui todos os elementos iguais a 1.</t>
  </si>
  <si>
    <t>A multiplicação de duas matrizes é comutativa, ou seja, AB = BA para quaisquer matrizes A e B.</t>
  </si>
  <si>
    <t>A transposição de uma matriz consiste em inverter suas linhas com suas colunas.</t>
  </si>
  <si>
    <t>A determinante de uma matriz é sempre um número inteiro.</t>
  </si>
  <si>
    <t>A inversa de uma matriz é a mesma matriz transposta.</t>
  </si>
  <si>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</si>
  <si>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</si>
  <si>
    <t>V – V – V.</t>
  </si>
  <si>
    <t>Vamos verificar as afirmativas.</t>
  </si>
  <si>
    <t>11/08/2026 01:07</t>
  </si>
  <si>
    <t>Se $A$ é uma matriz quadrada de ordem $n$ tal que $A^2 = kA$, sendo $k$ um número real positivo. Sabendo que o determinante de $A$, $\det(A)$, é diferente de zero, então,</t>
  </si>
  <si>
    <t>𝑑𝑒𝑡(𝐴) = 𝑘</t>
  </si>
  <si>
    <t>𝑑𝑒𝑡(𝐴) = 1</t>
  </si>
  <si>
    <t>𝑑𝑒𝑡(𝐴) = 0</t>
  </si>
  <si>
    <t>𝑑𝑒𝑡(𝐴) = 𝑘&lt;sup&gt;𝑛&lt;/sup&gt;</t>
  </si>
  <si>
    <t>𝑑𝑒𝑡(𝐴) = −𝑘&lt;sup&gt;𝑛&lt;/sup&gt;</t>
  </si>
  <si>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</si>
  <si>
    <t>11/08/2026 01:08</t>
  </si>
  <si>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</si>
  <si>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</si>
  <si>
    <t>11/08/2026 01:09</t>
  </si>
  <si>
    <t>Considerando uma matriz $A_{2 \times 3}$, uma matriz $B_{3 \times 3}$ e uma matriz $C_{3 \times 2}$, julgue o item a seguir.
É possível calcular os determinantes das matrizes $A$ e $C$, porém não o da matriz $B$.</t>
  </si>
  <si>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</si>
  <si>
    <t>11/08/2026 01:10</t>
  </si>
  <si>
    <t>Pref. Cachoeira Sul</t>
  </si>
  <si>
    <t>Analise a matriz abaixo:
$$\begin{bmatrix} 1 &amp; a \\ 0 &amp; 1 \end{bmatrix}$$
É correto afirmar que seu determinante vale:</t>
  </si>
  <si>
    <t>𝑎</t>
  </si>
  <si>
    <t>1/𝑎</t>
  </si>
  <si>
    <t>2+𝑎</t>
  </si>
  <si>
    <t>Para calcular o determinante de uma matriz quadrada de ordem 2, devemos realizar a seguinte operação:</t>
  </si>
  <si>
    <t>11/08/2026 01:11</t>
  </si>
  <si>
    <t>PM ES</t>
  </si>
  <si>
    <t>Considerando que os determinantes das matrizes A e B são iguais, em que
$$A = \begin{pmatrix} x &amp; 7 \\ 4 &amp; x \end{pmatrix} \text{ e } B = \begin{pmatrix} 2 &amp; -1 \\ 4 &amp; 2 \end{pmatrix}$$
assinale a alternativa que apresenta todos os valores de $x$ que verificam essa igualdade.</t>
  </si>
  <si>
    <t>{2}</t>
  </si>
  <si>
    <t>{6}</t>
  </si>
  <si>
    <t>{−2; 2}</t>
  </si>
  <si>
    <t>{−6; 6}</t>
  </si>
  <si>
    <t>{2; 6}</t>
  </si>
  <si>
    <t>11/08/2026 01:12</t>
  </si>
  <si>
    <t>Seja A uma matriz 4 x 4 cujo determinante é igual a 2.
O determinante da matriz 3A é igual a:</t>
  </si>
  <si>
    <t>6;</t>
  </si>
  <si>
    <t>24;</t>
  </si>
  <si>
    <t>64;</t>
  </si>
  <si>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</si>
  <si>
    <t>4346</t>
  </si>
  <si>
    <t>Sabendo que as matrizes 𝑨 e 𝑩 têm ordem 𝟑 e são tais que 𝒅𝒆𝒕(𝑨) = 𝟐 e 𝒅𝒆𝒕(𝑩) = 𝟑, assinale a alternativa que apresenta o valor de 𝒅𝒆𝒕(𝟑𝑨×𝟐𝑩)</t>
  </si>
  <si>
    <t>6&lt;sub&gt;2&lt;/sub&gt;</t>
  </si>
  <si>
    <t>6&lt;sup&gt;3&lt;/sup&gt;</t>
  </si>
  <si>
    <t>6&lt;sup&gt;4&lt;/sup&gt;</t>
  </si>
  <si>
    <t>6&lt;sup&gt;5&lt;/sup&gt;</t>
  </si>
  <si>
    <t>6&lt;sup&gt;6&lt;/sup&gt;</t>
  </si>
  <si>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</si>
  <si>
    <t>11/08/2026 01:13</t>
  </si>
  <si>
    <t>A matriz A é inversível.</t>
  </si>
  <si>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</si>
  <si>
    <t>4298c444-34cf-49f9-bba2-fb08aa30924b</t>
  </si>
  <si>
    <t>11/08/2026 01:27</t>
  </si>
  <si>
    <t>4348</t>
  </si>
  <si>
    <t>Se $BX = A$, então $X = \begin{pmatrix} 0 &amp; 2 \\ 0 &amp; \frac{1}{2} \end{pmatrix}$</t>
  </si>
  <si>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</si>
  <si>
    <t>11/08/2026 01:30</t>
  </si>
  <si>
    <t>$\det B^5 &gt; 1.000$</t>
  </si>
  <si>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</si>
  <si>
    <t>11/08/2026 01:32</t>
  </si>
  <si>
    <t>Considere $(x_0, y_0, z_0)$ a solução do sistema linear$$\begin{cases} -2x + 2y + z = 3 \\ x + y - 3z = 11 \\ 3x - y = 7 \end{cases}$$A soma $x_0 + y_0 + z_0$ é igual a</t>
  </si>
  <si>
    <t>Sistemas Lineares</t>
  </si>
  <si>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</si>
  <si>
    <t>11/08/2026 11:12</t>
  </si>
  <si>
    <t>Pref. Maracanaú</t>
  </si>
  <si>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</si>
  <si>
    <t>0,02 metros.</t>
  </si>
  <si>
    <t>0,08 metros.</t>
  </si>
  <si>
    <t>0,10 metros.</t>
  </si>
  <si>
    <t>0,14 metros.</t>
  </si>
  <si>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</si>
  <si>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</si>
  <si>
    <t>R$ 24,50.</t>
  </si>
  <si>
    <t>R$ 23,50.</t>
  </si>
  <si>
    <t>R$ 23,00.</t>
  </si>
  <si>
    <t>R$ 22,00.</t>
  </si>
  <si>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</si>
  <si>
    <t>11/08/2026 11:13</t>
  </si>
  <si>
    <t>A solução do sistema de equações $\begin{cases} 4x - 5y = 22 \\ x + 2y = 25 \end{cases}$ está na alternativa em que $x$ e $y$ são, respectivamente:</t>
  </si>
  <si>
    <t>1 e 12.</t>
  </si>
  <si>
    <t>13 e 6.</t>
  </si>
  <si>
    <t>8 e 2.</t>
  </si>
  <si>
    <t>3 e 11.</t>
  </si>
  <si>
    <t>23 e 1.</t>
  </si>
  <si>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</si>
  <si>
    <t>Resolva o sistema de equações lineares pelo método de Gauss, se a matriz do sistema é:
$$\begin{pmatrix} 1 &amp; 2 &amp; -3 &amp; \vert{} &amp; -2 \\ 3 &amp; 0 &amp; 1 &amp; \vert{} &amp; 0 \\ 2 &amp; -1 &amp; 2 &amp; \vert{} &amp; 3 \end{pmatrix}$$</t>
  </si>
  <si>
    <t>𝑥 = 1; 𝑦 = −9; 𝑧 = 6</t>
  </si>
  <si>
    <t>𝑥 = 2; 𝑦 = −11; 𝑧 = −6</t>
  </si>
  <si>
    <t>𝑥 = 1; 𝑦 = 2; 𝑧 = −3</t>
  </si>
  <si>
    <t>𝑥 = −2; 𝑦 = 6; 𝑧 = 3</t>
  </si>
  <si>
    <t>𝑥 = −2; 𝑦 = 6; 𝑧 = −6</t>
  </si>
  <si>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</si>
  <si>
    <t>11/08/2026 11:14</t>
  </si>
  <si>
    <t>Sabe-se que $\begin{cases} 2x - y = 9 \\ 3x - 2y = 5 \end{cases}$.
O valor de $x + y$ é:</t>
  </si>
  <si>
    <t>16;</t>
  </si>
  <si>
    <t>18;</t>
  </si>
  <si>
    <t>26;</t>
  </si>
  <si>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</si>
  <si>
    <t>11/08/2026 11:15</t>
  </si>
  <si>
    <t>Considere o sistema linear $\begin{cases} x - 2y + z = 4 \\ -3x + y + 2z = 3 \end{cases}$.
Sabe-se que $x + y &gt; 100$.
O menor valor inteiro de $z$ que satisfaz as condições dadas é:</t>
  </si>
  <si>
    <t>52;</t>
  </si>
  <si>
    <t>53;</t>
  </si>
  <si>
    <t>54;</t>
  </si>
  <si>
    <t>55;</t>
  </si>
  <si>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</si>
  <si>
    <t>11/08/2026 11:16</t>
  </si>
  <si>
    <t>No sistema
$$\begin{cases} 3a + b + c + d = 16 \\ a + 3b + c + d = 6 \\ a + b + 3c + d = 14 \\ a + b + c + 3d = 12 \end{cases}$$
o valor de $a$ é:</t>
  </si>
  <si>
    <t>–1;</t>
  </si>
  <si>
    <t>1;</t>
  </si>
  <si>
    <t>2;</t>
  </si>
  <si>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</si>
  <si>
    <t>11/08/2026 11:19</t>
  </si>
  <si>
    <t>TCE TO</t>
  </si>
  <si>
    <t>Considere o sistema:
$$\begin{cases} x + y + 5z = 0 \\ x + 5y + z = 14 \\ 5x + y + z = 28 \end{cases}$$
O valor de $x$ é:</t>
  </si>
  <si>
    <t>3/2;</t>
  </si>
  <si>
    <t>5/2;</t>
  </si>
  <si>
    <t>7/2;</t>
  </si>
  <si>
    <t>9/2;</t>
  </si>
  <si>
    <t>11/2.</t>
  </si>
  <si>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</si>
  <si>
    <t>11/08/2026 11:23</t>
  </si>
  <si>
    <t>Pref. Guaratinguetá</t>
  </si>
  <si>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</si>
  <si>
    <t>𝑋 = 𝐵 – 𝐴</t>
  </si>
  <si>
    <t>𝑋 = 𝐵+𝐴</t>
  </si>
  <si>
    <t>𝑋 = 𝐵 ·𝐴&lt;sup&gt;–1&lt;/sup&gt;</t>
  </si>
  <si>
    <t>𝑋 = 𝐴&lt;sup&gt;–1&lt;/sup&gt; ·𝐵</t>
  </si>
  <si>
    <t>𝑋 = 𝐵&lt;sup&gt;–1&lt;/sup&gt;·𝐴</t>
  </si>
  <si>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</si>
  <si>
    <t>FICSAE</t>
  </si>
  <si>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</si>
  <si>
    <t>$\frac{852}{5437}$</t>
  </si>
  <si>
    <t>$\frac{1452}{5437}$</t>
  </si>
  <si>
    <t>$\frac{2233}{5437}$</t>
  </si>
  <si>
    <t>$\frac{2492}{5437}$</t>
  </si>
  <si>
    <t>$\frac{2744}{5437}$</t>
  </si>
  <si>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</si>
  <si>
    <t>11/08/2026 11:28</t>
  </si>
  <si>
    <t>É correto afirmar que a “Regra de Cramer” é um método utilizado para</t>
  </si>
  <si>
    <t>desenvolver operação com conjuntos.</t>
  </si>
  <si>
    <t>determinar o volume de um cone utilizando uma esfera.</t>
  </si>
  <si>
    <t>determinar o resultado de uma progressão geométrica infinita.</t>
  </si>
  <si>
    <t>solucionar sistemas lineares.</t>
  </si>
  <si>
    <t>Conforme visto na teoria da aula, a "Regra de Cramer" é utilizada para solucionar sistemas lineares.
Gabarito: Letra D.</t>
  </si>
  <si>
    <t>11/08/2026 11:31</t>
  </si>
  <si>
    <t>Pref. Tramandaí</t>
  </si>
  <si>
    <t>Observe a figura a seguir:</t>
  </si>
  <si>
    <t>3.200.</t>
  </si>
  <si>
    <t>2.400.</t>
  </si>
  <si>
    <t>1.600.</t>
  </si>
  <si>
    <t>128e6f06-1cfb-4901-a606-57ace5ed8e12.png</t>
  </si>
  <si>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</si>
  <si>
    <t>12/08/2026 01:32</t>
  </si>
  <si>
    <t>CM Campestre Serra</t>
  </si>
  <si>
    <t>Observe o sistema de equações representado abaixo e assinale a alternativa que apresenta a soma do resultado das incógnitas que satisfazem esse sistema.
$$\begin{cases} 2x - y = x - 4 \\ 5 - 3y = 5y + x \end{cases}$$</t>
  </si>
  <si>
    <t>−4.</t>
  </si>
  <si>
    <t>−3.</t>
  </si>
  <si>
    <t>−2.</t>
  </si>
  <si>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</si>
  <si>
    <t>12/08/2026 01:34</t>
  </si>
  <si>
    <t>Pref. Vacaria</t>
  </si>
  <si>
    <t>No sistema de equações $\begin{cases} x + y = 18 \\ x - y = 6 \end{cases}$, o valor de $x^2 + y^2$ é:</t>
  </si>
  <si>
    <t>180.</t>
  </si>
  <si>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</si>
  <si>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</si>
  <si>
    <t>R$160.000,00 no segmento seguros, na região Sul</t>
  </si>
  <si>
    <t>R$400.000,00 no segmento previdência, na região Sudeste</t>
  </si>
  <si>
    <t>R$180.000,00 no segmento consórcio, na região Norte</t>
  </si>
  <si>
    <t>R$90.000,00 no segmento seguros, na região Norte</t>
  </si>
  <si>
    <t>R$180.000,00 no segmento previdência, na região Sul</t>
  </si>
  <si>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</si>
  <si>
    <t>12/08/2026 01:37</t>
  </si>
  <si>
    <t>4366</t>
  </si>
  <si>
    <t>CM Planaltina</t>
  </si>
  <si>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</si>
  <si>
    <t>R$ 32,40</t>
  </si>
  <si>
    <t>R$ 30,60</t>
  </si>
  <si>
    <t>R$ 29,60</t>
  </si>
  <si>
    <t>R$ 34,00</t>
  </si>
  <si>
    <t>fb734ba0-4dcc-40b8-8e92-94c2714080c1.png</t>
  </si>
  <si>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</si>
  <si>
    <t>12/08/2026 01:42</t>
  </si>
  <si>
    <t>FEMPAR</t>
  </si>
  <si>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</si>
  <si>
    <t>16,5.</t>
  </si>
  <si>
    <t>18,5.</t>
  </si>
  <si>
    <t>32,5.</t>
  </si>
  <si>
    <t>Ao somar todas as equações do sistema linear, temos:
−3𝑎−2𝑏 +𝑐 = 9
−2𝑎 +3𝑏−2𝑐 = 11
−2𝑎+𝑏 +3𝑐 = 13
2𝑎+2𝑏 +2𝑐 = 33
Ficamos com:
2(𝑎+𝑏+𝑐) = 33
𝑎+𝑏+𝑐 =
𝑎+𝑏+𝑐 = 16,5
Gabarito: Letra A.
𝒙+𝒚+𝒛 = 𝟗𝟑𝟎</t>
  </si>
  <si>
    <t>12/08/2026 02:04</t>
  </si>
  <si>
    <t>CM Amparo</t>
  </si>
  <si>
    <t>Dado o sistema $\begin{cases} x + y + z = 930 \\ x + z = 660 \\ x + y = 570 \end{cases}$
Pode-se afirmar que $y - z$ é igual a:</t>
  </si>
  <si>
    <t>–110</t>
  </si>
  <si>
    <t>–90</t>
  </si>
  <si>
    <t>630</t>
  </si>
  <si>
    <t>Podemos obter 𝑦−𝑧 diretamente subtraindo a segunda equação da terceira:
𝑥 +𝑦 = 570
−𝒙 −𝒛 = 𝟔𝟔𝟎
𝒚−𝒛 = −𝟗𝟎
O Gabarito, portanto, é letra B.
Gabarito: Letra B.
𝒙−𝒚+𝒛 = −𝟏</t>
  </si>
  <si>
    <t>12/08/2026 02:05</t>
  </si>
  <si>
    <t>Pref Colômbia</t>
  </si>
  <si>
    <t>Dado o sistema $\begin{cases} x - y + z = -1 \\ x - z = -7 \\ 2x + 3y + z = 4 \end{cases}$, pode se afirmar que $xyz$ é igual a:</t>
  </si>
  <si>
    <t>−12</t>
  </si>
  <si>
    <t>−24</t>
  </si>
  <si>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</si>
  <si>
    <t>12/08/2026 02:06</t>
  </si>
  <si>
    <t>Pref. N Odessa</t>
  </si>
  <si>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</si>
  <si>
    <t>3,5 dúzias.</t>
  </si>
  <si>
    <t>4 dúzias.</t>
  </si>
  <si>
    <t>4,5 dúzias.</t>
  </si>
  <si>
    <t>5 dúzias.</t>
  </si>
  <si>
    <t>5,5 dúzias.</t>
  </si>
  <si>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</si>
  <si>
    <t>ALERO</t>
  </si>
  <si>
    <t>Considere o sistema linear
$$\begin{cases} x + 2y + 3z = 160 \\ 2x + 3y + z = 140 \\ 3x + y + 2x = 156 \end{cases}$$
O valor de $x$ é:</t>
  </si>
  <si>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</si>
  <si>
    <t>12/08/2026 02:08</t>
  </si>
  <si>
    <t>TRT 11</t>
  </si>
  <si>
    <t>O sistema de equações lineares $\begin{cases} 2x + 3y = 24 \\ 4x - 2y = 16 \end{cases}$ é equivalente ao sistema $\begin{cases} 2x + 3y = 24 \\ 4x - 2y = 16 \\ 8x + Ky = 80 \end{cases}$, em que $x$ e $y$ são as incógnitas reais dos sistemas. Se $S = (x + y)$ e $K$ é um parâmetro real, então</t>
  </si>
  <si>
    <t>S = 2,00K</t>
  </si>
  <si>
    <t>S = 0,80K</t>
  </si>
  <si>
    <t>S = 0,75K</t>
  </si>
  <si>
    <t>S = 1,25K</t>
  </si>
  <si>
    <t>S = 1,50K</t>
  </si>
  <si>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</si>
  <si>
    <t>12/08/2026 02:09</t>
  </si>
  <si>
    <t>CM Marília</t>
  </si>
  <si>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</si>
  <si>
    <t>54.</t>
  </si>
  <si>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</si>
  <si>
    <t>12/08/2026 11:07</t>
  </si>
  <si>
    <t>Os preços de venda de um mesmo produto nas lojas X, Y e Z são números inteiros representados, respectivamente, por $x$, $y$ e $z$. Sabendo-se que $x + y = 200$, $x + z = 150$ e $y + z = 190$, então a razão $\frac{x}{y}$ é:</t>
  </si>
  <si>
    <t>$\frac{3}{5}$</t>
  </si>
  <si>
    <t>$\frac{4}{9}$</t>
  </si>
  <si>
    <t>$\frac{2}{3}$</t>
  </si>
  <si>
    <t>$\frac{3}{8}$</t>
  </si>
  <si>
    <t>$\frac{1}{3}$</t>
  </si>
  <si>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</si>
  <si>
    <t>12/08/2026 11:13</t>
  </si>
  <si>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</si>
  <si>
    <t>um Sistema Compatível e Indeterminado admitirá, como conjunto solução, o conjunto vazio.</t>
  </si>
  <si>
    <t>um Sistema Compatível e Determinado apresenta infinitas soluções.</t>
  </si>
  <si>
    <t>um Sistema Homogêneo sempre admite solução única.</t>
  </si>
  <si>
    <t>um Sistema Incompatível sempre terá alguma solução.</t>
  </si>
  <si>
    <t>sistemas homogêneos sempre são compatíveis.</t>
  </si>
  <si>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</si>
  <si>
    <t>12/08/2026 11:14</t>
  </si>
  <si>
    <t>Sobre o sistema de equações $\begin{cases} ax + 3y = 4 \\ -x + 5y = b \end{cases}$ é correto afirmar que</t>
  </si>
  <si>
    <t>se $a = -\frac{3}{5}$, o sistema é possível e determinado.</t>
  </si>
  <si>
    <t>se $a \neq -\frac{3}{5}$, o sistema é possível e determinado.</t>
  </si>
  <si>
    <t>se $a \neq -\frac{3}{5}$, o sistema é possível e indeterminado.</t>
  </si>
  <si>
    <t>se $b = \frac{20}{3}$, o sistema é possível e determinado.</t>
  </si>
  <si>
    <t>se $b = \frac{20}{3}$, o sistema é possível e indeterminado.</t>
  </si>
  <si>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</si>
  <si>
    <t>12/08/2026 11:16</t>
  </si>
  <si>
    <t>PCien SC</t>
  </si>
  <si>
    <t>Considere o seguinte sistema linear, nas variáveis x, y, z:
$$\begin{cases} x + 2y + az = 0 \\ 2x + 3z = 0 \\ x + y + z = 0 \end{cases}$$
O valor de $a$ para que o sistema acima tenha infinitas soluções é:</t>
  </si>
  <si>
    <t>Maior que 3.</t>
  </si>
  <si>
    <t>Maior que 1 e menor que 2.</t>
  </si>
  <si>
    <t>Maior que 2 e menor que 3.</t>
  </si>
  <si>
    <t>Maior que 0 e menor que 1.</t>
  </si>
  <si>
    <t>Menor que 0.</t>
  </si>
  <si>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</si>
  <si>
    <t>12/08/2026 11:17</t>
  </si>
  <si>
    <t>Dado o sistema de equações lineares em x, y e z e a e b números reais, assinale a alternativa correta.
$$\begin{cases} x - 2y + az = 1 \\ x - y - z = 2 \\ -x + 2y - 2z = b \end{cases}$$</t>
  </si>
  <si>
    <t>O sistema é possível e determinado se 𝑎 = 2</t>
  </si>
  <si>
    <t>O sistema é impossível se 𝑎 = 2 e 𝑏 ≠ −1</t>
  </si>
  <si>
    <t>O sistema é impossível se 𝑎 ≠ 2 e 𝑏 = −1</t>
  </si>
  <si>
    <t>O sistema é possível e indeterminado 𝑎 ≠ 2 e 𝑏 = −1</t>
  </si>
  <si>
    <t>O sistema é possível e determinado se 𝑎 = 2 e 𝑏 ≠ −1</t>
  </si>
  <si>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</si>
  <si>
    <t>12/08/2026 11:19</t>
  </si>
  <si>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</si>
  <si>
    <t>É correta apenas a afirmativa 2.</t>
  </si>
  <si>
    <t>É correta apenas a afirmativa 3.</t>
  </si>
  <si>
    <t>São corretas apenas as afirmativas 1 e 2.</t>
  </si>
  <si>
    <t>São corretas apenas as afirmativas 1 e 3.</t>
  </si>
  <si>
    <t>São corretas apenas as afirmativas 2 e 3.</t>
  </si>
  <si>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</si>
  <si>
    <t>Considere o sistema linear representado a seguir, nas incógnitas $x$ e $y$, com $a$, $b$, $d$ e $e$ diferentes de zero:
$$\begin{cases} ax + by = c \\ dx + ey = f \end{cases}$$
Sobre esse sistema linear é correto afirmar que, se</t>
  </si>
  <si>
    <t>𝑐 = 𝑓 = 0, então necessariamente o sistema é possível e indeterminado.</t>
  </si>
  <si>
    <t>𝑐 = 𝑓 = 0, então necessariamente o sistema é possível e determinado.</t>
  </si>
  <si>
    <t>𝑎 = 𝑑 e 𝑏 = 𝑒, então necessariamente o sistema é possível e indeterminado.</t>
  </si>
  <si>
    <t>𝑎 = 𝑑 e 𝑏 = 𝑒, então necessariamente o sistema é possível e determinado.</t>
  </si>
  <si>
    <t>𝑎 = 𝑑, 𝑏 = 𝑒 e 𝑐 = 𝑓, então necessariamente o sistema é possível e indeterminado.</t>
  </si>
  <si>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</si>
  <si>
    <t>12/08/2026 11:20</t>
  </si>
  <si>
    <t>Pref Biguaçu</t>
  </si>
  <si>
    <t>O valor de $a$ para que o sistema linear
$$\begin{cases} ax + 2y + 4z - 4w = 0 \\ x + 3z - w = 0 \\ 2y + z = 0 \\ x - 3w = 0 \end{cases}$$
tenha infinitas soluções é:</t>
  </si>
  <si>
    <t>–1.</t>
  </si>
  <si>
    <t>–2.</t>
  </si>
  <si>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</si>
  <si>
    <t>12/08/2026 11:22</t>
  </si>
  <si>
    <t>Pref Formiga</t>
  </si>
  <si>
    <t>O valor de $w$, para que o sistema homogêneo a seguir, nas incógnitas $x, y,$ e $z$, admita soluções diferentes da trivial é:
$$\begin{cases} x - 2y - 2z = 0 \\ 2x + y + 3z = 0 \\ 3x - y + wz = 0 \end{cases}$$</t>
  </si>
  <si>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</si>
  <si>
    <t>12/08/2026 11:23</t>
  </si>
  <si>
    <t>Pref Ibarama</t>
  </si>
  <si>
    <t>A solução do sistema de equações $\begin{cases} 2x - 5y = 338 \\ -3x + 4y = -255 \end{cases}$ é:</t>
  </si>
  <si>
    <t>Possível e determinado 𝑥 = −11 e 𝑦 = −72.</t>
  </si>
  <si>
    <t>Possível e determinado 𝑥 = 309 e 𝑦 = 56.</t>
  </si>
  <si>
    <t>Possível e determinado 𝑥 = 38 e 𝑦 = −35.</t>
  </si>
  <si>
    <t>Possível e indeterminado.</t>
  </si>
  <si>
    <t>Impossível.</t>
  </si>
  <si>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</si>
  <si>
    <t>12/08/2026 11:24</t>
  </si>
  <si>
    <t>Pref Vila Velha</t>
  </si>
  <si>
    <t>Para o sistema de equações lineares
$$\begin{cases} x + y - 2z = 4 \\ 2x + 2y - 4z = 8 \\ x + 3y + 4z = 10 \end{cases}$$
É correto afirmar que:</t>
  </si>
  <si>
    <t>𝑥 = 2, 𝑦 = 2 e 𝑧 = 0, é a solução do sistema.</t>
  </si>
  <si>
    <t>O sistema não tem solução.</t>
  </si>
  <si>
    <t>O sistema tem infinitas soluções.</t>
  </si>
  <si>
    <t>O sistema tem solução e ela é única.</t>
  </si>
  <si>
    <t>𝑥 = 1, 𝑦 = 1 e 𝑧 = −1, é solução do sistema</t>
  </si>
  <si>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</si>
  <si>
    <t>12/08/2026 11:25</t>
  </si>
  <si>
    <t>Pref Ibiaçá</t>
  </si>
  <si>
    <t>A solução do sistema de equações $\begin{cases} 5x - 3y = 16 \\ 10x - 6y - 32 = 0 \end{cases}$ é:</t>
  </si>
  <si>
    <t>Sistema impossível.</t>
  </si>
  <si>
    <t>Sistema possível indeterminado.</t>
  </si>
  <si>
    <t>Sistema possível determinado, 𝑥 = 16 e 𝑦 = 64/3</t>
  </si>
  <si>
    <t>Sistema possível determinado, 𝑥 = 3 e 𝑦 = −1/3</t>
  </si>
  <si>
    <t>Sistema possível determinado, 𝑥 = 0 e 𝑦 = −16/3</t>
  </si>
  <si>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</si>
  <si>
    <t>12/08/2026 11:27</t>
  </si>
  <si>
    <t>Pref. Perúíbe</t>
  </si>
  <si>
    <t>É correto afirmar que o sistema linear $\begin{cases} ax + 2y = a - 1 \\ 2x + 4y = 3a \end{cases}$</t>
  </si>
  <si>
    <t>é possível e determinado para qualquer valor de $a$.</t>
  </si>
  <si>
    <t>é possível e determinado para $a = 1$.</t>
  </si>
  <si>
    <t>é possível e indeterminado para $a = 1$.</t>
  </si>
  <si>
    <t>é possível e determinado para $a = 2$.</t>
  </si>
  <si>
    <t>é impossível para $a = 5$.</t>
  </si>
  <si>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</si>
  <si>
    <t>12/08/2026 11:31</t>
  </si>
  <si>
    <t>Considere o seguinte sistema linear, nas incógnitas $x$ e $y$:
$$\begin{cases} x + 2y = 1 \\ -2x + ky = 3 \end{cases}$$
O valor de k para que este sistema seja impossível (isto é, não tenha soluções) é</t>
  </si>
  <si>
    <t>− 4</t>
  </si>
  <si>
    <t>− 2</t>
  </si>
  <si>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</si>
  <si>
    <t>12/08/2026 11:36</t>
  </si>
  <si>
    <t>é possível e determinado para qualquer valor de 𝑎.</t>
  </si>
  <si>
    <t>é possível e determinado para 𝑎 = 1.</t>
  </si>
  <si>
    <t>é possível e indeterminado para 𝑎 = 1.</t>
  </si>
  <si>
    <t>é possível e determinado para 𝑎 = 2.</t>
  </si>
  <si>
    <t>é impossível para 𝑎 = 5.</t>
  </si>
  <si>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</si>
  <si>
    <t>12/08/2026 11:37</t>
  </si>
  <si>
    <t>Pref. Cerquilho</t>
  </si>
  <si>
    <t>Considere o seguinte sistema linear, sendo $k$ um parâmetro real:
$$S = \begin{cases} x + y + z = 80 \\ 0,15x + 0,35y + kz = 32 \\ x - 3y = 0 \end{cases}$$
O sistema $S$ será:</t>
  </si>
  <si>
    <t>possível e determinado, se $k = \frac{1}{5}$.</t>
  </si>
  <si>
    <t>possível e indeterminado, se $k = \frac{1}{5}$.</t>
  </si>
  <si>
    <t>impossível, se $k = \frac{1}{5}$.</t>
  </si>
  <si>
    <t>impossível, se $k \neq \frac{1}{5}$.</t>
  </si>
  <si>
    <t>possível e indeterminado, se $k \neq \frac{1}{5}$.</t>
  </si>
  <si>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</si>
  <si>
    <t>12/08/2026 11:41</t>
  </si>
  <si>
    <t>Pref. São Cristóvão</t>
  </si>
  <si>
    <t>Com relação a sistemas lineares e análise combinatória, julgue o item.
Para todo sistema linear da forma 𝑨𝑿 = 𝑩, em que 𝑨 é uma matriz quadrada 𝒎×𝒎, 𝑿 e 𝑩 são matrizes colunas 𝒎 × 𝟏, e 𝒅𝒆𝒕(𝑨) = 𝟎, o sistema não tem solução.</t>
  </si>
  <si>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</si>
  <si>
    <t>12/08/2026 11:42</t>
  </si>
  <si>
    <t>Seja o sistema de equação linear: $\begin{cases} ax + y = 1 \\ x + ay = -1 \end{cases}$
Quantos são os valores do parâmetro a que levam o sistema a possuir infinitas soluções?</t>
  </si>
  <si>
    <t>infinitos</t>
  </si>
  <si>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</si>
  <si>
    <t>12/08/2026 20:31</t>
  </si>
  <si>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</si>
  <si>
    <t>Considere que $m = n$ e que $A = (a_{ij})$ — a matriz dos coeficientes de S — seja tal que $det(A) = 0$. Nesse caso, S não possui solução.</t>
  </si>
  <si>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</si>
  <si>
    <t>Se $m &lt; n$, então S possui infinitas soluções.</t>
  </si>
  <si>
    <t>Se $m = n$ e se o sistema homogêneo associado a S — isto é, o sistema com os mesmos coeficientes $a_{ij}$</t>
  </si>
  <si>
    <t>Se $m &gt; n$, então S não possui solução.</t>
  </si>
  <si>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</si>
  <si>
    <t>12/08/2026 20:37</t>
  </si>
  <si>
    <t>SEDUC AL</t>
  </si>
  <si>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</si>
  <si>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</si>
  <si>
    <t>12/08/2026 20:39</t>
  </si>
  <si>
    <t>O sistema linear
$$\begin{cases} x - 3y + 4z = -4 \\ 3x - 7y + 7z = -8 \\ -4x + 6y - z = \alpha - 1 \end{cases}$$
terá solução somente quando o valor de $\alpha$ for igual a</t>
  </si>
  <si>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</si>
  <si>
    <t>12/08/2026 21:40</t>
  </si>
  <si>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</si>
  <si>
    <t>𝑘 = 1,𝑚 = 1</t>
  </si>
  <si>
    <t>𝑘 ≠ 1,𝑚 = 1</t>
  </si>
  <si>
    <t>𝑘 = −1,𝑚 = −1</t>
  </si>
  <si>
    <t>𝑘 ≠ −1,𝑚 = −1</t>
  </si>
  <si>
    <t>𝑘 ≠ −1,𝑚 ≠ −1</t>
  </si>
  <si>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</si>
  <si>
    <t>12/08/2026 21:41</t>
  </si>
  <si>
    <t>Pref. São Luís</t>
  </si>
  <si>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</si>
  <si>
    <t>Se $X_1$, $X_2$ e $X_3$ forem matrizes, de ordem $4 \times 1$, que são soluções distintas da referida equação matricial, então o determinante de $A$ será igual a zero.</t>
  </si>
  <si>
    <t>Se a matriz 𝐴 tiver exatamente duas linhas iguais, então o sistema terá exatamente duas soluções distintas.</t>
  </si>
  <si>
    <t>Se todos os elementos da matriz 𝐵 forem iguais a zero e o determinante de 𝐴 for igual a zero, então o sistema não terá solução.</t>
  </si>
  <si>
    <t>Se uma matriz 𝐶, de ordem 4×1, possuir dois elementos positivos e dois negativos e for tal que 𝐴𝐶 = 𝐵, então o determinante de 𝐴 será diferente de zero.</t>
  </si>
  <si>
    <t>Se o determinante da matriz 𝐴 for igual a zero, então 𝐴 terá pelo menos duas linhas iguais.</t>
  </si>
  <si>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</si>
  <si>
    <t>12/08/2026 21:42</t>
  </si>
  <si>
    <t>Pref. SP</t>
  </si>
  <si>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</si>
  <si>
    <t>Os valores do salário e da mensalidade encontrados não estão corretos.</t>
  </si>
  <si>
    <t>O modelo correto para o problema foi encontrado apenas na primeira solução, já que são equações com duas variáveis.</t>
  </si>
  <si>
    <t>O modelo correto para o problema foi encontrado apenas na segunda solução, já que são equações com duas variáveis.</t>
  </si>
  <si>
    <t>O modelo correto para o cálculo da mensalidade foi encontrado apenas na terceira solução, pois essa é uma equação com apenas uma variável.</t>
  </si>
  <si>
    <t>Todos os modelos encontrados estão corretos, embora o terceiro modelo encontre apenas o valor do salário, já que a equação tem apenas uma variável.</t>
  </si>
  <si>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</si>
  <si>
    <t>12/08/2026 21:47</t>
  </si>
  <si>
    <t>O sistema $\begin{cases} 5x + 5y + 5z = 3.000 \\ 5x + 4y + 4z = 1.060 \\ 6x + 5y + 5z = 1.260 \end{cases}$ é impossível.</t>
  </si>
  <si>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</si>
  <si>
    <t>12/08/2026 21:54</t>
  </si>
  <si>
    <t>24. (///Adaptada) O sistema $\begin{cases} 5x + 5y + 5z = 3000 \\ 5x + 4y + 4z = 1.060 \\ 4x + 5y + 2z = 1.140 \end{cases}$ é possível e indeterminado.</t>
  </si>
  <si>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</si>
  <si>
    <t>12/08/2026 22:03</t>
  </si>
  <si>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</si>
  <si>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</si>
  <si>
    <t>12/08/2026 22:07</t>
  </si>
  <si>
    <t>Com relação ao sistema de variáveis reais $x$ e $y$, $\begin{cases} mx + y = 3 \\ x - y = n \end{cases}$, no qual $m$ e $n$ são números reais, tem-se que</t>
  </si>
  <si>
    <t>se 𝑚 = –1 e 𝑛 = –3, qualquer par ordenado (𝑥,𝑦), 𝑥 e 𝑦 reais, é solução</t>
  </si>
  <si>
    <t>não tem solução se 𝑚 = –1 e 𝑛 ≠ –3</t>
  </si>
  <si>
    <t>tem sempre solução quaisquer que sejam 𝑚 e 𝑛 reais</t>
  </si>
  <si>
    <t>tem duas soluções se 𝑚 ≠ –1</t>
  </si>
  <si>
    <t>(1,1) é solução se 𝑚 = 𝑛</t>
  </si>
  <si>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</si>
  <si>
    <t>12/08/2026 22:11</t>
  </si>
  <si>
    <t>Pref. Teresópolis</t>
  </si>
  <si>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</si>
  <si>
    <t>Polinômios e Equações Polinomiais</t>
  </si>
  <si>
    <t>$5x^3 + x^2 - 6x$</t>
  </si>
  <si>
    <t>$6x^3 + 5x^2 - 6x$</t>
  </si>
  <si>
    <t>$6x^3 - 2x^2 - 5x$</t>
  </si>
  <si>
    <t>$5x^3 - 2x^2 + 6$</t>
  </si>
  <si>
    <t>$5x^3 + 2x^2 - 6x$</t>
  </si>
  <si>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</si>
  <si>
    <t>12/08/2026 22:32</t>
  </si>
  <si>
    <t>Gualimp Consultoria</t>
  </si>
  <si>
    <t>CM Divino</t>
  </si>
  <si>
    <t>Dado o polinômio $P(x) = 4x^3 - 3x^2 - x^4$, pode-se dizer que P(x) é um polinômio do:</t>
  </si>
  <si>
    <t>2° grau</t>
  </si>
  <si>
    <t>3° grau</t>
  </si>
  <si>
    <t>4° grau</t>
  </si>
  <si>
    <t>9° grau</t>
  </si>
  <si>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</si>
  <si>
    <t>12/08/2026 22:36</t>
  </si>
  <si>
    <t>Ao multiplicar os monômios $5x^4$ e $2y^5$, obtemos outro monômio cujo grau é igual a</t>
  </si>
  <si>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</si>
  <si>
    <t>12/08/2026 22:47</t>
  </si>
  <si>
    <t>ESA</t>
  </si>
  <si>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</si>
  <si>
    <t>II, III e IV apenas.</t>
  </si>
  <si>
    <t>III e IV apenas.</t>
  </si>
  <si>
    <t>I, II e III apenas.</t>
  </si>
  <si>
    <t>I e II apenas.</t>
  </si>
  <si>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</si>
  <si>
    <t>12/08/2026 22:55</t>
  </si>
  <si>
    <t>Pref. Massapê</t>
  </si>
  <si>
    <t>A soma dos coeficientes do polinômio
$$P(x) = (6x^3 - 10x^2 + 5x)^3 \cdot (2x - 1)^2$$
é igual a:</t>
  </si>
  <si>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</si>
  <si>
    <t>12/08/2026 23:01</t>
  </si>
  <si>
    <t>CEPROS</t>
  </si>
  <si>
    <t>CESMAC</t>
  </si>
  <si>
    <t>Calcular o valor numérico do polinômio $P(x) = x^3 - 7x^2 + 3x - 4$ para $x = -3$:</t>
  </si>
  <si>
    <t>−13</t>
  </si>
  <si>
    <t>−313</t>
  </si>
  <si>
    <t>−103</t>
  </si>
  <si>
    <t>−111</t>
  </si>
  <si>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</si>
  <si>
    <t>12/08/2026 23:05</t>
  </si>
  <si>
    <t>CPCON</t>
  </si>
  <si>
    <t>Pref. Cacimba Dentro</t>
  </si>
  <si>
    <t>Seja $p(x) = ax^5 + bx^3 + cx + 20$, com $a, b, c \in \mathbb{R}$. Se $p(-3) = 60$, podemos AFIRMAR que $p(3)$ é igual a:</t>
  </si>
  <si>
    <t>−20</t>
  </si>
  <si>
    <t>−60</t>
  </si>
  <si>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</si>
  <si>
    <t>12/08/2026 23:10</t>
  </si>
  <si>
    <t>FACET</t>
  </si>
  <si>
    <t>Pref. Capim</t>
  </si>
  <si>
    <t>Dados os polinômios $P(x) = (a + 2)x^3 + (b - 1)x^2 + cx + 3$ e $Q(x) = ax^2 + 2x - d + 1$. Qual das alternativas apresenta os valores de $a$, $b$, $c$ e $d$ que tornam $P(x) = Q(x)$?</t>
  </si>
  <si>
    <t>$a = -1, b = -2, c = 1, d = 2$</t>
  </si>
  <si>
    <t>$a = -1, b = 0, c = 2, d = 1$</t>
  </si>
  <si>
    <t>$a = 2, b = -1, c = 1, d = -2$</t>
  </si>
  <si>
    <t>$a = 2, b = -1, c = 2, d = -2$</t>
  </si>
  <si>
    <t>$a = -2, b = -1, c = 2, d = -2$</t>
  </si>
  <si>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</si>
  <si>
    <t>12/08/2026 23:14</t>
  </si>
  <si>
    <t>Instituto UniFil</t>
  </si>
  <si>
    <t>Pref. Cambé</t>
  </si>
  <si>
    <t>Considere o polinômio $P(x) = x^3 - x^2 + 3x - 3$ e o polinômio $Q(x) = x - 1$. Assinale a alternativa que apresenta o polinômio $D(x)$ que é o resultado da divisão $P(x)/Q(x)$.</t>
  </si>
  <si>
    <t>$D(x) = x^2 - 3$</t>
  </si>
  <si>
    <t>$D(x) = x^2 + 2$</t>
  </si>
  <si>
    <t>$D(x) = x^2 + 5$</t>
  </si>
  <si>
    <t>$D(x) = x^2 - 10$</t>
  </si>
  <si>
    <t>$D(x) = x^2 + 3$</t>
  </si>
  <si>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</si>
  <si>
    <t>12/08/2026 23:23</t>
  </si>
  <si>
    <t>Considere o polinômio $P(x) = 3x^4 + 2x^3 - 7x^2 - 4x + 2$ e o polinômio $Q(x) = 3x^2 + 2x - 1$. Assinale a alternativa que apresenta o polinômio $D(x)$ que é o resultado da divisão $P(x)/Q(x)$.</t>
  </si>
  <si>
    <t>$D(x) = x^2 - 2$</t>
  </si>
  <si>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</si>
  <si>
    <t>12/08/2026 23:27</t>
  </si>
  <si>
    <t>O resto da divisão do polinômio $x^3 + 2x^2 - 3x + 4$ por $x^2 + 2$ é</t>
  </si>
  <si>
    <t>$-5x$</t>
  </si>
  <si>
    <t>$x + 2$</t>
  </si>
  <si>
    <t>$x + 4$</t>
  </si>
  <si>
    <t>$-3x + 1$</t>
  </si>
  <si>
    <t>$x - 2$</t>
  </si>
  <si>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</si>
  <si>
    <t>12/08/2026 23:33</t>
  </si>
  <si>
    <t>Pref. Colômbia</t>
  </si>
  <si>
    <t>O polinômio $P(x)$ quando dividido por $D(x) = x^2 - 4x$ encontramos $Q(x) = x^2 - 2$ e resto $R(x) = x + 3$.
O polinômio P(x) é:</t>
  </si>
  <si>
    <t>$x^4 - 4x^3 - 2x^2 - 9x - 3$</t>
  </si>
  <si>
    <t>$x^4 - 4x^3 - 2x^2 + 9x + 3$</t>
  </si>
  <si>
    <t>$x^4 + 4x^3 + 2x^2 + 9x + 3$</t>
  </si>
  <si>
    <t>$x^4 - 4x^3 + 2x^2 - 9x + 3$</t>
  </si>
  <si>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</si>
  <si>
    <t>12/08/2026 23:37</t>
  </si>
  <si>
    <t>CEV-URCA</t>
  </si>
  <si>
    <t>Pref. Crato</t>
  </si>
  <si>
    <t>Qual o resto da divisão do polinômio $7x^{79} - 15x^{47} + 6x^{13} + 37$ pelo binômio $x - 1$?</t>
  </si>
  <si>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</si>
  <si>
    <t>12/08/2026 23:43</t>
  </si>
  <si>
    <t>COTEC</t>
  </si>
  <si>
    <t>Pref. Brasília de Minas</t>
  </si>
  <si>
    <t>O resto da divisão de $P(x) = 3x^5 - 2x^4 - 6x^2 + 7x + 2$ por $3x - 2$ é:</t>
  </si>
  <si>
    <t>$r = 1$</t>
  </si>
  <si>
    <t>$r = 0$</t>
  </si>
  <si>
    <t>$r = -2/3$</t>
  </si>
  <si>
    <t>$r = -1$</t>
  </si>
  <si>
    <t>$r = 4$</t>
  </si>
  <si>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</si>
  <si>
    <t>12/08/2026 23:53</t>
  </si>
  <si>
    <t>Fundatec</t>
  </si>
  <si>
    <t>Pref. Panambi</t>
  </si>
  <si>
    <t>O conjunto dos valores de $a$ para que a divisão $P(x) = x^3 - x$ por $D(x) = x - a$ resulte em resto nulo é dado por:</t>
  </si>
  <si>
    <t>$\{1\}$</t>
  </si>
  <si>
    <t>$\{0\}$</t>
  </si>
  <si>
    <t>$\{-1, 0, 1\}$</t>
  </si>
  <si>
    <t>$\{-1, 1\}$</t>
  </si>
  <si>
    <t>$\{0, 1, 2\}$</t>
  </si>
  <si>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</si>
  <si>
    <t>13/08/2026 00:06</t>
  </si>
  <si>
    <t>Pref. Capanema</t>
  </si>
  <si>
    <t>Sabendo-se que $-3$ é uma raiz do polinômio $p(x) = 2x^3 - bx - 6$, qual é o valor de $b$?</t>
  </si>
  <si>
    <t>$-6$</t>
  </si>
  <si>
    <t>$10$</t>
  </si>
  <si>
    <t>$20$</t>
  </si>
  <si>
    <t>$-20$</t>
  </si>
  <si>
    <t>$-30$</t>
  </si>
  <si>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</si>
  <si>
    <t>13/08/2026 00:33</t>
  </si>
  <si>
    <t>CBM TO</t>
  </si>
  <si>
    <t>Se um polinômio 𝒑(𝒙) com coeficientes reais tem apenas duas raízes complexas e uma delas é igual a 𝟕 − 𝟑𝒊, conclui-se que a outra raiz é igual a</t>
  </si>
  <si>
    <t>7 + 3𝑖</t>
  </si>
  <si>
    <t>−7 + 3i</t>
  </si>
  <si>
    <t>3 + 7i</t>
  </si>
  <si>
    <t>−3 − 7i</t>
  </si>
  <si>
    <t>Se 𝑃(𝑥) é um polinômio e uma de suas raízes é um número complexo, NECESSARIAMENTE, o conjugado
deste número complexo TAMBÉM SERÁ RAIZ de 𝑃(𝑥).
Então, se 7 − 3𝑖 é raiz de 𝑝(𝑥), seu conjugado 𝟕 + 𝟑𝒊 também será.
Gabarito: Alternativa A</t>
  </si>
  <si>
    <t>13/08/2026 00:44</t>
  </si>
  <si>
    <t>Pref. Veredinha</t>
  </si>
  <si>
    <t>Se 1 é uma das raízes da equação $x^3 - x^2 + x - 1 = 0$ então as outras duas raízes são</t>
  </si>
  <si>
    <t>Irracionais</t>
  </si>
  <si>
    <t>Racionais positivas</t>
  </si>
  <si>
    <t>Complexas conjugadas</t>
  </si>
  <si>
    <t>Racionais negativas</t>
  </si>
  <si>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</si>
  <si>
    <t>13/08/2026 00:57</t>
  </si>
  <si>
    <t>A soma de todas as raízes do polinômio $P(x) = x^4 - 36x^2 - 108$ é:</t>
  </si>
  <si>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</si>
  <si>
    <t>13/08/2026 01:07</t>
  </si>
  <si>
    <t>Da equação $x^3 + 11x^2 + kx + 36 = 0$, sabe-se que o produto de duas de suas raízes é 18. Assim, o valor de $k$ é</t>
  </si>
  <si>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</si>
  <si>
    <t>13/08/2026 01:19</t>
  </si>
  <si>
    <t>Pref. São José dos Campos</t>
  </si>
  <si>
    <t>No conjunto dos números complexos, a equação $x^2 - 2x + 2 = 0$ tem como raízes os números:</t>
  </si>
  <si>
    <t>Números Complexos</t>
  </si>
  <si>
    <t>$1 + i$ e $1 - i$</t>
  </si>
  <si>
    <t>$-1 + i$ e $-1 - i$</t>
  </si>
  <si>
    <t>$2 + i$ e $2 - i$</t>
  </si>
  <si>
    <t>$-2 + i$ e $-2 - i$</t>
  </si>
  <si>
    <t>$2 + 2i$ e $2 - 2i$</t>
  </si>
  <si>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</si>
  <si>
    <t>13/08/2026 01:28</t>
  </si>
  <si>
    <t>Considere os números complexos $z_1 = 3 + 2i$ e $z_2 = -5 - i$. Assinale a alternativa que apresenta o resultado da soma $z_1 + \overline{z_2}$, onde $\overline{z_2}$ é o conjugado de $z_2$.</t>
  </si>
  <si>
    <t>$-2 - 3i$</t>
  </si>
  <si>
    <t>$-2 + 3i$</t>
  </si>
  <si>
    <t>$8 + 3i$</t>
  </si>
  <si>
    <t>$8 + i$</t>
  </si>
  <si>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</si>
  <si>
    <t>13/08/2026 01:34</t>
  </si>
  <si>
    <t>Considere os números complexos $z_1 = -7 - 3i$ e $z_2 = 5 + 7i$. Assinale a alternativa que apresenta o resultado do produto de $\overline{z_1} \times z_2$, onde $\overline{z_1}$ é o conjugado de $z_1$.</t>
  </si>
  <si>
    <t>$-56 - 34i$</t>
  </si>
  <si>
    <t>$14 - 34i$</t>
  </si>
  <si>
    <t>$-14 - 64i$</t>
  </si>
  <si>
    <t>$56 - 34i$</t>
  </si>
  <si>
    <t>$-56 - 64i$</t>
  </si>
  <si>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</si>
  <si>
    <t>13/08/2026 01:37</t>
  </si>
  <si>
    <t>INSTITUTO UNIFIL</t>
  </si>
  <si>
    <t>Pref. Tupãssi</t>
  </si>
  <si>
    <t>Considere os números complexos $z_1 = 3 - 5i$ e $z_2 = 2 + 4i$, o resultado da divisão de $z_1$ por $z_2$ será:</t>
  </si>
  <si>
    <t>$-\frac{7}{10} - \frac{11}{10}i$</t>
  </si>
  <si>
    <t>$-\frac{14}{10} + \frac{11}{10}i$</t>
  </si>
  <si>
    <t>$-\frac{12}{20} - \frac{11}{20}i$</t>
  </si>
  <si>
    <t>$\frac{7}{10} - \frac{14}{10}i$</t>
  </si>
  <si>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</si>
  <si>
    <t>13/08/2026 01:42</t>
  </si>
  <si>
    <t>4426</t>
  </si>
  <si>
    <t>Pref. Blumenau</t>
  </si>
  <si>
    <t>Pode-se afirmar que o resultado da divisão de $z_1$ por $z_2$ , sendo $z_1 = 3 + 2i$ e $z_2 = k + i$ é um número complexo imaginário puro se o valor de $k$ for igual a:</t>
  </si>
  <si>
    <t>2/3</t>
  </si>
  <si>
    <t>3/2</t>
  </si>
  <si>
    <t>-2/3</t>
  </si>
  <si>
    <t>-3/2</t>
  </si>
  <si>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</si>
  <si>
    <t>13/08/2026 01:45</t>
  </si>
  <si>
    <t>CRO GO</t>
  </si>
  <si>
    <t>No que se refere ao número complexo $i = \sqrt{-1}$, chamado de unidade imaginária, julgue o item.
$$i^{2021} = 1$$</t>
  </si>
  <si>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</si>
  <si>
    <t>13/08/2026 01:58</t>
  </si>
  <si>
    <t>4428</t>
  </si>
  <si>
    <t>Considere o complexo
$$z = \frac{1 + i}{1 - i}$$
O valor de $z^{1983}$ é:</t>
  </si>
  <si>
    <t>i</t>
  </si>
  <si>
    <t>-i</t>
  </si>
  <si>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</si>
  <si>
    <t>13/08/2026 02:04</t>
  </si>
  <si>
    <t>No que se refere ao número complexo $i = \sqrt{-1}$, chamado de unidade imaginária, julgue o item.
$$\sum_{k=1}^{2021} i^k = i$$</t>
  </si>
  <si>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</si>
  <si>
    <t>13/08/2026 02:23</t>
  </si>
  <si>
    <t>Pref. Diamantina</t>
  </si>
  <si>
    <t>Determine os números reais de 𝒙 e 𝒚 que satisfazem a igualdade
(𝑥 − 3𝑦) − 4𝑖 = −3 + 2𝑦𝑖.</t>
  </si>
  <si>
    <t>x = 3 𝑒 𝑦 = 1</t>
  </si>
  <si>
    <t>𝑥 = −6 𝑒 𝑦 = −2</t>
  </si>
  <si>
    <t>𝑥 = 5 𝑒 𝑦 = −1</t>
  </si>
  <si>
    <t>𝑥 = −3 𝑒 𝑦 = −3</t>
  </si>
  <si>
    <t>𝑥 = −9 𝑒 𝑦 = −2</t>
  </si>
  <si>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</si>
  <si>
    <t>13/08/2026 02:28</t>
  </si>
  <si>
    <t>Observe o número complexo a seguir, representado graficamente, por meio de um Plano de Argand-Gauss.
Assinale a alternativa que contém, respectivamente, o valor do módulo e o argumento desse número complexo.</t>
  </si>
  <si>
    <t>√3 𝑒 1</t>
  </si>
  <si>
    <t>1 𝑒 √3</t>
  </si>
  <si>
    <t>2 𝑒 𝜋/6</t>
  </si>
  <si>
    <t>0 𝑒 √3</t>
  </si>
  <si>
    <t>𝜋/6 𝑒 2</t>
  </si>
  <si>
    <t>4899ea4b-18e0-4db4-89aa-a5838264dbde.png</t>
  </si>
  <si>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</si>
  <si>
    <t>13/08/2026 02:35</t>
  </si>
  <si>
    <t>Pref. Areial</t>
  </si>
  <si>
    <t>Dado o número complexo
$$Z = \frac{\sqrt{2}}{2} + \frac{\sqrt{2}}{2}i$$
podemos AFIRMAR que o valor de $\vert{}Z\vert{}$ é igual a:</t>
  </si>
  <si>
    <t>$\sqrt{2}$</t>
  </si>
  <si>
    <t>$\sqrt{2}/2$</t>
  </si>
  <si>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</si>
  <si>
    <t>13/08/2026 02:38</t>
  </si>
  <si>
    <t>Sejam $\rho_1$ e $\rho_2$, respectivamente, os módulos dos números complexos $z_1 = 2 - 5i$ e $z_2 = 3 + 4i$. Assim, é correto afirmar que</t>
  </si>
  <si>
    <t>$\rho_1 &lt; \rho_2$</t>
  </si>
  <si>
    <t>$\rho_2 &lt; \rho_1$</t>
  </si>
  <si>
    <t>$\rho_1 + \rho_2 = 10$</t>
  </si>
  <si>
    <t>$\rho_1 - \rho_2 = 2$</t>
  </si>
  <si>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</si>
  <si>
    <t>13/08/2026 02:41</t>
  </si>
  <si>
    <t>Sejam $Z_1 = 3 + 3i$, Q e R as respectivas representações, no plano de Argand-Gauss, dos números complexos $Z_2$ e $Z_3$.</t>
  </si>
  <si>
    <t>$Z_2 - Z_3$</t>
  </si>
  <si>
    <t>$Z_2 + Z_3$</t>
  </si>
  <si>
    <t>$-Z_2 + Z_3$</t>
  </si>
  <si>
    <t>$-Z_2 - Z_3$</t>
  </si>
  <si>
    <t>e9c3658b-ce48-4eae-aeae-7de8ff119a37.png</t>
  </si>
  <si>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</si>
  <si>
    <t>13/08/2026 02:48</t>
  </si>
  <si>
    <t>$i$ é a unidade imaginária, então $2i^3 + 3i^2 + 3i + 2$ é um número complexo que pode ser representado no plano de Argand-Gauss no __________ quadrante.</t>
  </si>
  <si>
    <t>primeiro</t>
  </si>
  <si>
    <t>segundo</t>
  </si>
  <si>
    <t>terceiro</t>
  </si>
  <si>
    <t>quarto</t>
  </si>
  <si>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</si>
  <si>
    <t>13/08/2026 02:51</t>
  </si>
  <si>
    <t>Pref. Gado Bravo</t>
  </si>
  <si>
    <t>Dado o número complexo 𝒛 = −𝟐 + 𝟐𝒊, assinale a alternativa que apresenta a sua forma trigonométrica.</t>
  </si>
  <si>
    <t>$z = 2\sqrt{2}\left(\cos\frac{\pi}{4} + i\text{sen}\frac{\pi}{4}\right)$</t>
  </si>
  <si>
    <t>$z = \sqrt{2}\left(\cos\frac{3\pi}{4} + i\text{sen}\frac{3\pi}{4}\right)$</t>
  </si>
  <si>
    <t>$z = \sqrt{2}/2\left(\cos\frac{3\pi}{4} + i\text{sen}\frac{3\pi}{4}\right)$</t>
  </si>
  <si>
    <t>$z = 2\sqrt{2}\left(\cos\frac{3\pi}{4} + i\text{sen}\frac{3\pi}{4}\right)$</t>
  </si>
  <si>
    <t>$z = \sqrt{2}\left(\cos\frac{\pi}{4} + i\text{sen}\frac{\pi}{4}\right)$</t>
  </si>
  <si>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</si>
  <si>
    <t>13/08/2026 02:56</t>
  </si>
  <si>
    <t>INDEC</t>
  </si>
  <si>
    <t>Pref. Tremembé</t>
  </si>
  <si>
    <t>Qual a forma trigonométrica do número complexo $z = -3i$?</t>
  </si>
  <si>
    <t>$z = 3\left(\cos\frac{3\pi}{2} + i\text{sen}\frac{3\pi}{2}\right)$</t>
  </si>
  <si>
    <t>$z = -3\left(\cos\frac{3\pi}{2} + i\text{sen}\frac{3\pi}{2}\right)$</t>
  </si>
  <si>
    <t>$z = 3\left(\cos\frac{\pi}{2} + i\text{sen}\frac{\pi}{2}\right)$</t>
  </si>
  <si>
    <t>$z = -\cos\frac{3\pi}{2} - i\text{sen}\frac{3\pi}{2}$</t>
  </si>
  <si>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</si>
  <si>
    <t>14/08/2026 08:01</t>
  </si>
  <si>
    <t>Dado o complexo $z = (\cos 45^\circ + i\text{sen}\,45^\circ)$, determine $\frac{1}{z^{10}}$:</t>
  </si>
  <si>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</si>
  <si>
    <t>14/08/2026 08:06</t>
  </si>
  <si>
    <t>COMAER</t>
  </si>
  <si>
    <t>AFA</t>
  </si>
  <si>
    <t>Considere no plano de Argand Gauss os números complexos 𝒛 = 𝑨(𝒄𝒐𝒔 𝜶 + 𝒊𝒔𝒆𝒏 𝜶) e 𝒘 = 𝑩(𝒄𝒐𝒔𝜷 + 𝒊𝒔𝒆𝒏𝜷) conforme gráfico abaixo.
Se 𝑤 = 𝑧&lt;sup&gt;4&lt;/sup&gt;, então 𝐵 é igual a</t>
  </si>
  <si>
    <t>12√3</t>
  </si>
  <si>
    <t>144√3</t>
  </si>
  <si>
    <t>6f3fe31c-ccf3-43a6-88eb-45437945af82.png</t>
  </si>
  <si>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</si>
  <si>
    <t>14/08/2026 08:15</t>
  </si>
  <si>
    <t>CBM SE</t>
  </si>
  <si>
    <t>A soma dos números complexos $z_1 = \sqrt{2}(\cos 135^\circ + i\text{sen}\,135^\circ)$ e $z_2 = 2\sqrt{2}(\cos 45^\circ + i\text{sen}\,45^\circ)$ é</t>
  </si>
  <si>
    <t>$1 - i$</t>
  </si>
  <si>
    <t>$1 + i$</t>
  </si>
  <si>
    <t>$1 + 3i$</t>
  </si>
  <si>
    <t>$2 + 2i$</t>
  </si>
  <si>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</si>
  <si>
    <t>14/08/2026 08:19</t>
  </si>
  <si>
    <t>(- ) Considere a exponencial complexa $e^{iwt}$, onde “$e$” é a base do logaritmo natural, “$i$” é a unidade imaginária ($i^2 = -1$), e “$\omega$” e “$t$” são números reais.
A parte real de $e^{iwt}$ é</t>
  </si>
  <si>
    <t>$\cos(wt) + \text{sen}(wt)$</t>
  </si>
  <si>
    <t>$\cos(wt)$</t>
  </si>
  <si>
    <t>$\text{sen}(wt)$</t>
  </si>
  <si>
    <t>$1$</t>
  </si>
  <si>
    <t>$e$</t>
  </si>
  <si>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</si>
  <si>
    <t>14/08/2026 08:23</t>
  </si>
  <si>
    <t>O módulo $\vert{}Z\vert{}$ e o argumento principal $\theta$, $-\pi \le \theta \le \pi$, do complexo $Z = 2^{(1+i)}$, são de tal modo que o produto $\vert{}Z\vert{}\theta$ vale</t>
  </si>
  <si>
    <t>$2$</t>
  </si>
  <si>
    <t>$ln2$</t>
  </si>
  <si>
    <t>$\frac{ln2}{2}$</t>
  </si>
  <si>
    <t>$ln\left(\frac{1}{2}\right)$</t>
  </si>
  <si>
    <t>$ln4$</t>
  </si>
  <si>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</si>
  <si>
    <t>14/08/2026 08:28</t>
  </si>
  <si>
    <t>Considerando que {0, 1, 1, 1, 1, 2, 3, 3, 3, 7} seja um conjunto de dados referente à variável quantitativa X, julgue os seguinte item.
A média amostral de X é superior a 2.</t>
  </si>
  <si>
    <t>Média Aritmética</t>
  </si>
  <si>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</si>
  <si>
    <t>14/08/2026 08:45</t>
  </si>
  <si>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</si>
  <si>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</si>
  <si>
    <t>14/08/2026 08:46</t>
  </si>
  <si>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</si>
  <si>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</si>
  <si>
    <t>14/08/2026 08:48</t>
  </si>
  <si>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</si>
  <si>
    <t>7.000,00</t>
  </si>
  <si>
    <t>10.000,00</t>
  </si>
  <si>
    <t>11.000,00</t>
  </si>
  <si>
    <t>12.000,00</t>
  </si>
  <si>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</si>
  <si>
    <t>14/08/2026 08:49</t>
  </si>
  <si>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</si>
  <si>
    <t>7,5</t>
  </si>
  <si>
    <t>8,0</t>
  </si>
  <si>
    <t>8,5</t>
  </si>
  <si>
    <t>9,0</t>
  </si>
  <si>
    <t>10,0</t>
  </si>
  <si>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</si>
  <si>
    <t>O professor calculou a média das notas de 9 alunos numa prova e obteve 5,5. Notou então que faltou avaliar uma prova de um décimo aluno, corrigiu a referida prova e deu nota 8,5 a ela.
A nova média, agora dos dez alunos, foi então igual a</t>
  </si>
  <si>
    <t>5,6</t>
  </si>
  <si>
    <t>5,7</t>
  </si>
  <si>
    <t>5,8</t>
  </si>
  <si>
    <t>5,85</t>
  </si>
  <si>
    <t>5,9</t>
  </si>
  <si>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</si>
  <si>
    <t>TJ-MA</t>
  </si>
  <si>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</si>
  <si>
    <t>455.</t>
  </si>
  <si>
    <t>495.</t>
  </si>
  <si>
    <t>550.</t>
  </si>
  <si>
    <t>605.</t>
  </si>
  <si>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</si>
  <si>
    <t>14/08/2026 08:51</t>
  </si>
  <si>
    <t>TRT 18ª Região</t>
  </si>
  <si>
    <t>Em uma turma de 60 alunos, 10 foram reprovados. Sabendo-se que a média dos alunos aprovados foi 8,5 e a média dos alunos reprovados foi de 3,4, a média da turma foi</t>
  </si>
  <si>
    <t>8,35</t>
  </si>
  <si>
    <t>7,65</t>
  </si>
  <si>
    <t>7,95</t>
  </si>
  <si>
    <t>6,95</t>
  </si>
  <si>
    <t>7,05</t>
  </si>
  <si>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</si>
  <si>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</si>
  <si>
    <t>R$5.550,00</t>
  </si>
  <si>
    <t>R$5.590,00</t>
  </si>
  <si>
    <t>R$5.650,00</t>
  </si>
  <si>
    <t>R$5.700,00</t>
  </si>
  <si>
    <t>R$5.810,00</t>
  </si>
  <si>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</si>
  <si>
    <t>CIGA</t>
  </si>
  <si>
    <t>Luciana está contabilizando quanto tempo utiliza as redes sociais e anotou a quantidade de minutos diários em que utilizou as redes em uma semana conforme a tabela a seguir:
A média, em horas, que Luciana utilizou as redes sociais durante esses sete dias foi de:</t>
  </si>
  <si>
    <t>1,3 horas.</t>
  </si>
  <si>
    <t>1,9 horas.</t>
  </si>
  <si>
    <t>1,4 horas.</t>
  </si>
  <si>
    <t>1891bfee-0da4-40dd-9dd9-d74967a1b587.png</t>
  </si>
  <si>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</si>
  <si>
    <t>14/08/2026 08:53</t>
  </si>
  <si>
    <t>Fundação Faceli</t>
  </si>
  <si>
    <t>Uma sala de aula possui 30 alunos. A média das notas dos alunos da turma em matemática é igual à 8. Um aluno novo chega à turma e decide que irá ajudar a elevar a média geral. Dessa forma, qual deve ser a nota do aluno para que a média suba para 8,05?</t>
  </si>
  <si>
    <t>9,55</t>
  </si>
  <si>
    <t>9,25</t>
  </si>
  <si>
    <t>8,45</t>
  </si>
  <si>
    <t>8,25</t>
  </si>
  <si>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</si>
  <si>
    <t>14/08/2026 08:54</t>
  </si>
  <si>
    <t>A média aritmética simples de três orçamentos para o mesmo serviço é de R$ 860,00. Tomando-se apenas os orçamentos de valores mais alto e mais baixo, a média aritmética simples é de R$ 880,00. Logo, o valor do terceiro orçamento está compreendido entre</t>
  </si>
  <si>
    <t>R$ 795,00 e R$ 805,00.</t>
  </si>
  <si>
    <t>R$ 805,00 e R$ 815,00.</t>
  </si>
  <si>
    <t>R$ 815,00 e R$ 825,00.</t>
  </si>
  <si>
    <t>R$ 825,00 e R$ 835,00.</t>
  </si>
  <si>
    <t>R$ 835,00 e R$ 845,00.</t>
  </si>
  <si>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</si>
  <si>
    <t>14/08/2026 08:56</t>
  </si>
  <si>
    <t>Pref. Marília</t>
  </si>
  <si>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</si>
  <si>
    <t>5 segundos.</t>
  </si>
  <si>
    <t>10 segundos.</t>
  </si>
  <si>
    <t>15 segundos.</t>
  </si>
  <si>
    <t>20 segundos.</t>
  </si>
  <si>
    <t>25 segundos.</t>
  </si>
  <si>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</si>
  <si>
    <t>14/08/2026 08:57</t>
  </si>
  <si>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</si>
  <si>
    <t>1,25.</t>
  </si>
  <si>
    <t>4520edaf-0071-49a1-953e-655e1128d7d6.png</t>
  </si>
  <si>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</si>
  <si>
    <t>14/08/2026 09:00</t>
  </si>
  <si>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</si>
  <si>
    <t>60eba202-b386-4bc1-9503-1919a58467b5.png</t>
  </si>
  <si>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</si>
  <si>
    <t>14/08/2026 09:01</t>
  </si>
  <si>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</si>
  <si>
    <t>R$ 358,00.</t>
  </si>
  <si>
    <t>R$ 357,00.</t>
  </si>
  <si>
    <t>R$ 356,00.</t>
  </si>
  <si>
    <t>R$ 355,00.</t>
  </si>
  <si>
    <t>R$ 354,00.</t>
  </si>
  <si>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</si>
  <si>
    <t>14/08/2026 09:03</t>
  </si>
  <si>
    <t>TRT 5ª Região</t>
  </si>
  <si>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</si>
  <si>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</si>
  <si>
    <t>14/08/2026 09:04</t>
  </si>
  <si>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</si>
  <si>
    <t>12 livros.</t>
  </si>
  <si>
    <t>15 livros.</t>
  </si>
  <si>
    <t>19 livros.</t>
  </si>
  <si>
    <t>22 livros.</t>
  </si>
  <si>
    <t>25 livros.</t>
  </si>
  <si>
    <t>d67e97a8-d799-46d8-8740-ecfd336aaadb.png</t>
  </si>
  <si>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</si>
  <si>
    <t>TRT 23ª Região</t>
  </si>
  <si>
    <t>Uma escola de ensino médio possui 30 alunos e 5 professores. A idade média dos alunos é de 16 anos e a dos professores é de 34 anos. Um professor acaba de ser contratado e a idade média dessas 36 pessoas passou a ser de 19 anos.
A idade do novo professor é:</t>
  </si>
  <si>
    <t>56 anos.</t>
  </si>
  <si>
    <t>26 anos.</t>
  </si>
  <si>
    <t>40 anos.</t>
  </si>
  <si>
    <t>34 anos.</t>
  </si>
  <si>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</si>
  <si>
    <t>14/08/2026 09:05</t>
  </si>
  <si>
    <t>PGE AM</t>
  </si>
  <si>
    <t>Uma ginasta executa três vezes uma determinada prova. Suas notas, na primeira e segunda tentativas foram, respectivamente, metade e dois terços da nota da terceira tentativa. A média aritmética das notas das três tentativas foi de 32,5 pontos. A nota da primeira prova foi</t>
  </si>
  <si>
    <t>20,5 pontos.</t>
  </si>
  <si>
    <t>30,0 pontos.</t>
  </si>
  <si>
    <t>22,5 pontos.</t>
  </si>
  <si>
    <t>45,0 pontos.</t>
  </si>
  <si>
    <t>20,0 pontos.</t>
  </si>
  <si>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</si>
  <si>
    <t>14/08/2026 09:06</t>
  </si>
  <si>
    <t>CMSJC</t>
  </si>
  <si>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</si>
  <si>
    <t>105.</t>
  </si>
  <si>
    <t>109.</t>
  </si>
  <si>
    <t>113.</t>
  </si>
  <si>
    <t>117.</t>
  </si>
  <si>
    <t>121.</t>
  </si>
  <si>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</si>
  <si>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</si>
  <si>
    <t>1,10</t>
  </si>
  <si>
    <t>1,30</t>
  </si>
  <si>
    <t>1,50</t>
  </si>
  <si>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</si>
  <si>
    <t>14/08/2026 09:07</t>
  </si>
  <si>
    <t>Prefeitura de São José</t>
  </si>
  <si>
    <t>O concurso público de uma determinada cidade abriu inscrições para as seguintes vagas:
Assinale a alternativa que apresenta a média ponderada dos salários (despreze os centavos).</t>
  </si>
  <si>
    <t>R$ 2.300,00</t>
  </si>
  <si>
    <t>R$ 3.333,00</t>
  </si>
  <si>
    <t>R$ 4.300,00</t>
  </si>
  <si>
    <t>R$ 5.525,00</t>
  </si>
  <si>
    <t>R$ 6.250,00</t>
  </si>
  <si>
    <t>b9b90245-cc8a-4f10-952f-01fe53c9e0b2.png</t>
  </si>
  <si>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</si>
  <si>
    <t>14/08/2026 09:08</t>
  </si>
  <si>
    <t>Pref Recife</t>
  </si>
  <si>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</si>
  <si>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</si>
  <si>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</si>
  <si>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</si>
  <si>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</si>
  <si>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</si>
  <si>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</si>
  <si>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</si>
  <si>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</si>
  <si>
    <t>14/08/2026 09:09</t>
  </si>
  <si>
    <t>CM São Gabriel</t>
  </si>
  <si>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</si>
  <si>
    <t>9,75.</t>
  </si>
  <si>
    <t>9,5.</t>
  </si>
  <si>
    <t>8,8.</t>
  </si>
  <si>
    <t>6,5.</t>
  </si>
  <si>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</si>
  <si>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</si>
  <si>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</si>
  <si>
    <t>14/08/2026 09:10</t>
  </si>
  <si>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</si>
  <si>
    <t>$\frac{44+2x}{4}$</t>
  </si>
  <si>
    <t>$\frac{21+x}{8}$</t>
  </si>
  <si>
    <t>$\frac{22+2x}{4}$</t>
  </si>
  <si>
    <t>$\frac{44+x}{8}$</t>
  </si>
  <si>
    <t>$\frac{22+x}{4}$</t>
  </si>
  <si>
    <t>d6380207-909d-42a7-b8b1-913052d60e12.png</t>
  </si>
  <si>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</si>
  <si>
    <t>14/08/2026 09:14</t>
  </si>
  <si>
    <t>TRT 17ª Região</t>
  </si>
  <si>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</si>
  <si>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</si>
  <si>
    <t>14/08/2026 09:15</t>
  </si>
  <si>
    <t>Em uma turma de matemática, a média das notas dos aprovados foi 8,4, a média das notas dos reprovados foi 3,6 e a média da turma foi 6,6. A porcentagem de alunos reprovados foi de</t>
  </si>
  <si>
    <t>37,5%.</t>
  </si>
  <si>
    <t>62,5%.</t>
  </si>
  <si>
    <t>25,7%.</t>
  </si>
  <si>
    <t>35,7%.</t>
  </si>
  <si>
    <t>55,5%.</t>
  </si>
  <si>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</si>
  <si>
    <t>14/08/2026 09:16</t>
  </si>
  <si>
    <t>TCE-TO</t>
  </si>
  <si>
    <t>Uma variável aleatória discreta X tem função de probabilidade dada por
A média de X é igual a:</t>
  </si>
  <si>
    <t>0,1;</t>
  </si>
  <si>
    <t>0,2;</t>
  </si>
  <si>
    <t>0,3;</t>
  </si>
  <si>
    <t>0,4;</t>
  </si>
  <si>
    <t>0,5</t>
  </si>
  <si>
    <t>f55dc132-b184-4172-bd66-d15bb0614fa1.png</t>
  </si>
  <si>
    <t>Para calcularmos a média, precisamos inicialmente multiplicar todos os valores de X por suas
respectivas probabilidades. Assim, teremos:
(−3×0,1)+(−1×0,2)+(0×0,3)+(1×0,2)+(3×0,2)
𝑋̅ =
0,1+0,2+0,3+0,2+0,2
0,3
𝑋̅ = = 0,3
Gabarito: C.</t>
  </si>
  <si>
    <t>14/08/2026 09:19</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</si>
  <si>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</si>
  <si>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</si>
  <si>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</si>
  <si>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</si>
  <si>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</si>
  <si>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</si>
  <si>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</si>
  <si>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</si>
  <si>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</si>
  <si>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</si>
  <si>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</si>
  <si>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</si>
  <si>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</si>
  <si>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</si>
  <si>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</si>
  <si>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</si>
  <si>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</si>
  <si>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</si>
  <si>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</si>
  <si>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</si>
  <si>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</si>
  <si>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</si>
  <si>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</si>
  <si>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</si>
  <si>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</si>
  <si>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</si>
  <si>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</si>
  <si>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</si>
  <si>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</si>
  <si>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</si>
  <si>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</si>
  <si>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</si>
  <si>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</si>
  <si>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</si>
  <si>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</si>
  <si>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</si>
  <si>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</si>
  <si>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</si>
  <si>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</si>
  <si>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</si>
  <si>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</si>
  <si>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</si>
  <si>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</si>
  <si>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</si>
  <si>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</si>
  <si>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</si>
  <si>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</si>
  <si>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</si>
  <si>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</si>
  <si>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</si>
  <si>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</si>
  <si>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</si>
  <si>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</si>
  <si>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</si>
  <si>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</si>
  <si>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</si>
  <si>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</si>
  <si>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</si>
  <si>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</si>
  <si>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</si>
  <si>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</si>
  <si>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</si>
  <si>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</si>
  <si>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</si>
  <si>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</si>
  <si>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</si>
  <si>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</si>
  <si>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</si>
  <si>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</si>
  <si>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</si>
  <si>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</si>
  <si>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</si>
  <si>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</si>
  <si>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</si>
  <si>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</si>
  <si>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</si>
  <si>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</si>
  <si>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</si>
  <si>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</si>
  <si>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</si>
  <si>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</si>
  <si>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</si>
  <si>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</si>
  <si>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</si>
  <si>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</si>
  <si>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</si>
  <si>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</si>
  <si>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</si>
  <si>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</si>
  <si>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</si>
  <si>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</si>
  <si>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</si>
  <si>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</si>
  <si>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</si>
  <si>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</si>
  <si>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</si>
  <si>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</si>
  <si>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</si>
  <si>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</si>
  <si>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</si>
  <si>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</si>
  <si>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</si>
  <si>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</si>
  <si>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</si>
  <si>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</si>
  <si>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</si>
  <si>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</si>
  <si>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</si>
  <si>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</si>
  <si>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</si>
  <si>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</si>
  <si>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</si>
  <si>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</si>
  <si>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</si>
  <si>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</si>
  <si>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</si>
  <si>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</si>
  <si>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</si>
  <si>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</si>
  <si>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</si>
  <si>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</si>
  <si>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</si>
  <si>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</si>
  <si>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</si>
  <si>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</si>
  <si>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</si>
  <si>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</si>
  <si>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</si>
  <si>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</si>
  <si>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</si>
  <si>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</si>
  <si>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</si>
  <si>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</si>
  <si>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</si>
  <si>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</si>
  <si>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</si>
  <si>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</si>
  <si>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</si>
  <si>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</si>
  <si>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</si>
  <si>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</si>
  <si>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</si>
  <si>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</si>
  <si>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</si>
  <si>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</si>
  <si>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</si>
  <si>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</si>
  <si>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</si>
  <si>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</si>
  <si>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</si>
  <si>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</si>
  <si>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</si>
  <si>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</si>
  <si>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</si>
  <si>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</si>
  <si>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</si>
  <si>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</si>
  <si>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</si>
  <si>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</si>
  <si>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</si>
  <si>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</si>
  <si>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</si>
  <si>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</si>
  <si>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</si>
  <si>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</si>
  <si>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</si>
  <si>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</si>
  <si>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</si>
  <si>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</si>
  <si>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</si>
  <si>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</si>
  <si>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</si>
  <si>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</si>
  <si>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</si>
  <si>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</si>
  <si>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</si>
  <si>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</si>
  <si>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</si>
  <si>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</si>
  <si>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</si>
  <si>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</si>
  <si>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</si>
  <si>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</si>
  <si>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</si>
  <si>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</si>
  <si>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</si>
  <si>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</si>
  <si>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</si>
  <si>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</si>
  <si>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</si>
  <si>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</si>
  <si>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</si>
  <si>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</si>
  <si>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</si>
  <si>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</si>
  <si>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</si>
  <si>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</si>
  <si>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</si>
  <si>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</si>
  <si>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</si>
  <si>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</si>
  <si>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</si>
  <si>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</si>
  <si>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</si>
  <si>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</si>
  <si>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</si>
  <si>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</si>
  <si>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</si>
  <si>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</si>
  <si>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</si>
  <si>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</si>
  <si>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</si>
  <si>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</si>
  <si>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</si>
  <si>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</si>
  <si>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</si>
  <si>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</si>
  <si>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</si>
  <si>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</si>
  <si>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</si>
  <si>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</si>
  <si>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</si>
  <si>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</si>
  <si>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</si>
  <si>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</si>
  <si>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</si>
  <si>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</si>
  <si>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</si>
  <si>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</si>
  <si>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</si>
  <si>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</si>
  <si>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</si>
  <si>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</si>
  <si>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</si>
  <si>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</si>
  <si>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</si>
  <si>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</si>
  <si>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</si>
  <si>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</si>
  <si>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</si>
  <si>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</si>
  <si>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</si>
  <si>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</si>
  <si>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</si>
  <si>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</si>
  <si>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</si>
  <si>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</si>
  <si>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</si>
  <si>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</si>
  <si>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</si>
  <si>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</si>
  <si>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</si>
  <si>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</si>
  <si>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</si>
  <si>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</si>
  <si>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</si>
  <si>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</si>
  <si>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</si>
  <si>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</si>
  <si>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</si>
  <si>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</si>
  <si>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</si>
  <si>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</si>
  <si>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</si>
  <si>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</si>
  <si>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</si>
  <si>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</si>
  <si>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</si>
  <si>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</si>
  <si>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</si>
  <si>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</si>
  <si>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</si>
  <si>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</si>
  <si>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</si>
  <si>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</si>
  <si>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</si>
  <si>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</si>
  <si>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</si>
  <si>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</si>
  <si>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</si>
  <si>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</si>
  <si>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</si>
  <si>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</si>
  <si>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</si>
  <si>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</si>
  <si>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</si>
  <si>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</si>
  <si>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</si>
  <si>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</si>
  <si>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</si>
  <si>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</si>
  <si>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</si>
  <si>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</si>
  <si>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</si>
  <si>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</si>
  <si>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</si>
  <si>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</si>
  <si>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</si>
  <si>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</si>
  <si>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</si>
  <si>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</si>
  <si>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</si>
  <si>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</si>
  <si>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</si>
  <si>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</si>
  <si>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</si>
  <si>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</si>
  <si>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</si>
  <si>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</si>
  <si>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</si>
  <si>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</si>
  <si>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</si>
  <si>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</si>
  <si>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</si>
  <si>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</si>
  <si>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</si>
  <si>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</si>
  <si>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</si>
  <si>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</si>
  <si>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</si>
  <si>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</si>
  <si>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</si>
  <si>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</si>
  <si>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</si>
  <si>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</si>
  <si>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</si>
  <si>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</si>
  <si>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</si>
  <si>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</si>
  <si>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</si>
  <si>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</si>
  <si>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</si>
  <si>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</si>
  <si>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</si>
  <si>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</si>
  <si>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</si>
  <si>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</si>
  <si>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</si>
  <si>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</si>
  <si>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</si>
  <si>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</si>
  <si>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</si>
  <si>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</si>
  <si>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</si>
  <si>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</si>
  <si>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</si>
  <si>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</si>
  <si>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</si>
  <si>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</si>
  <si>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</si>
  <si>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</si>
  <si>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</si>
  <si>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</si>
  <si>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</si>
  <si>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</si>
  <si>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</si>
  <si>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</si>
  <si>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</si>
  <si>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</si>
  <si>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</si>
  <si>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</si>
  <si>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</si>
  <si>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</si>
  <si>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</si>
  <si>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</si>
  <si>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</si>
  <si>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</si>
  <si>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</si>
  <si>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</si>
  <si>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</si>
  <si>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</si>
  <si>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</si>
  <si>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</si>
  <si>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</si>
  <si>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</si>
  <si>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</si>
  <si>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</si>
  <si>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</si>
  <si>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</si>
  <si>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</si>
  <si>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</si>
  <si>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</si>
  <si>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</si>
  <si>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</si>
  <si>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</si>
  <si>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</si>
  <si>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</si>
  <si>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</si>
  <si>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</si>
  <si>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</si>
  <si>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</si>
  <si>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</si>
  <si>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</si>
  <si>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</si>
  <si>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</si>
  <si>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</si>
  <si>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</si>
  <si>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</si>
  <si>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</si>
  <si>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</si>
  <si>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</si>
  <si>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</si>
  <si>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</si>
  <si>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</si>
  <si>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</si>
  <si>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</si>
  <si>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</si>
  <si>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</si>
  <si>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</si>
  <si>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</si>
  <si>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</si>
  <si>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</si>
  <si>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</si>
  <si>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</si>
  <si>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</si>
  <si>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</si>
  <si>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</si>
  <si>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</si>
  <si>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</si>
  <si>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</si>
  <si>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</si>
  <si>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</si>
  <si>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</si>
  <si>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</si>
  <si>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</si>
  <si>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</si>
  <si>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</si>
  <si>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</si>
  <si>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</si>
  <si>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</si>
  <si>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</si>
  <si>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</si>
  <si>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</si>
  <si>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</si>
  <si>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</si>
  <si>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</si>
  <si>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</si>
  <si>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</si>
  <si>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</si>
  <si>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</si>
  <si>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</si>
  <si>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</si>
  <si>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</si>
  <si>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</si>
  <si>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</si>
  <si>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</si>
  <si>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</si>
  <si>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</si>
  <si>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</si>
  <si>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</si>
  <si>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</si>
  <si>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</si>
  <si>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</si>
  <si>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</si>
  <si>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</si>
  <si>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</si>
  <si>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</si>
  <si>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</si>
  <si>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</si>
  <si>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</si>
  <si>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</si>
  <si>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</si>
  <si>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</si>
  <si>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</si>
  <si>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</si>
  <si>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</si>
  <si>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</si>
  <si>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</si>
  <si>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</si>
  <si>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</si>
  <si>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</si>
  <si>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</si>
  <si>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</si>
  <si>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</si>
  <si>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</si>
  <si>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</si>
  <si>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</si>
  <si>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</si>
  <si>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</si>
  <si>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</si>
  <si>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</si>
  <si>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</si>
  <si>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</si>
  <si>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</si>
  <si>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</si>
  <si>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</si>
  <si>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</si>
  <si>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</si>
  <si>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</si>
  <si>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</si>
  <si>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</si>
  <si>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</si>
  <si>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</si>
  <si>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</si>
  <si>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</si>
  <si>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</si>
  <si>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</si>
  <si>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</si>
  <si>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</si>
  <si>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</si>
  <si>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</si>
  <si>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</si>
  <si>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</si>
  <si>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</si>
  <si>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</si>
  <si>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</si>
  <si>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</si>
  <si>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</si>
  <si>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</si>
  <si>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</si>
  <si>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</si>
  <si>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</si>
  <si>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</si>
  <si>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</si>
  <si>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</si>
  <si>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</si>
  <si>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</si>
  <si>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</si>
  <si>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</si>
  <si>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</si>
  <si>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</si>
  <si>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</si>
  <si>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</si>
  <si>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</si>
  <si>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</si>
  <si>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</si>
  <si>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</si>
  <si>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</si>
  <si>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</si>
  <si>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</si>
  <si>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</si>
  <si>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</si>
  <si>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</si>
  <si>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</si>
  <si>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</si>
  <si>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</si>
  <si>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</si>
  <si>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</si>
  <si>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</si>
  <si>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</si>
  <si>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</si>
  <si>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</si>
  <si>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</si>
  <si>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</si>
  <si>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</si>
  <si>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</si>
  <si>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</si>
  <si>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</si>
  <si>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</si>
  <si>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</si>
  <si>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</si>
  <si>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</si>
  <si>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</si>
  <si>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</si>
  <si>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</si>
  <si>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</si>
  <si>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</si>
  <si>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</si>
  <si>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</si>
  <si>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</si>
  <si>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</si>
  <si>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</si>
  <si>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</si>
  <si>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</si>
  <si>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</si>
  <si>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</si>
  <si>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</si>
  <si>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</si>
  <si>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</si>
  <si>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</si>
  <si>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</si>
  <si>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</si>
  <si>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</si>
  <si>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</si>
  <si>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</si>
  <si>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</si>
  <si>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</si>
  <si>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</si>
  <si>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</si>
  <si>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</si>
  <si>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</si>
  <si>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</si>
  <si>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</si>
  <si>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</si>
  <si>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</si>
  <si>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</si>
  <si>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</si>
  <si>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</si>
  <si>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</si>
  <si>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</si>
  <si>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</si>
  <si>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</si>
  <si>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</si>
  <si>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</si>
  <si>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</si>
  <si>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</si>
  <si>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</si>
  <si>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</si>
  <si>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</si>
  <si>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</si>
  <si>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</si>
  <si>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</si>
  <si>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</si>
  <si>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</si>
  <si>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</si>
  <si>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</si>
  <si>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</si>
  <si>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</si>
  <si>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</si>
  <si>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</si>
  <si>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</si>
  <si>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</si>
  <si>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</si>
  <si>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</si>
  <si>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</si>
  <si>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</si>
  <si>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</si>
  <si>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</si>
  <si>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</si>
  <si>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</si>
  <si>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</si>
  <si>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</si>
  <si>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</si>
  <si>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</si>
  <si>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</si>
  <si>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</si>
  <si>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</si>
  <si>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</si>
  <si>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4559</t>
  </si>
  <si>
    <t>Considere a sequência de números naturais na qual o primeiro termo é 23 e cada termo a partir do segundo é 24 unidades maior do que o termo anterior a ele. O 100º termo dessa sequência é</t>
  </si>
  <si>
    <t>Raciocínio Sequencial</t>
  </si>
  <si>
    <t>2423.</t>
  </si>
  <si>
    <t>2400.</t>
  </si>
  <si>
    <t>2399.</t>
  </si>
  <si>
    <t>2324.</t>
  </si>
  <si>
    <t>2323.</t>
  </si>
  <si>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</si>
  <si>
    <t>14/08/2026 23:02</t>
  </si>
  <si>
    <t>Assinale a opção em que é corretamente indicado o décimo termo da sequência numérica apresentada no texto CG2A3-II.</t>
  </si>
  <si>
    <t>255</t>
  </si>
  <si>
    <t>511</t>
  </si>
  <si>
    <t>1.023</t>
  </si>
  <si>
    <t>1.024</t>
  </si>
  <si>
    <t>2.047</t>
  </si>
  <si>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</si>
  <si>
    <t>25c38817-8d6a-4032-8b43-64453cb86836</t>
  </si>
  <si>
    <t>14/08/2026 23:07</t>
  </si>
  <si>
    <t>4561</t>
  </si>
  <si>
    <t>A sequência de números a seguir foi criada com um padrão lógico:
𝟕,𝟔,𝟓,𝟔,𝟕,𝟖,𝟕,𝟔,𝟕,𝟖,𝟗,𝟖,𝟕,𝟖,𝟗,𝟏𝟎,...
A diferença entre o 45º e o 33º termos é igual a</t>
  </si>
  <si>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</si>
  <si>
    <t>14/08/2026 23:08</t>
  </si>
  <si>
    <t>Seja a sequência $$\left\{4, \frac{11}{3}, \frac{10}{3}, 3, x, \dots\right\}$$ Determine o valor de x para que a sequência continue seguindo o mesmo padrão.</t>
  </si>
  <si>
    <t>x = 0</t>
  </si>
  <si>
    <t>x = 1/3</t>
  </si>
  <si>
    <t>x = 4/3</t>
  </si>
  <si>
    <t>x = 5/3</t>
  </si>
  <si>
    <t>x = 8/3</t>
  </si>
  <si>
    <t>Vamos visualizar essa sequência de uma outra forma.
12 11 10 9
{ , , , ,𝑥}
3 3 3 3
Observe que o padrão é que o numerador sempre diminui 1. Com isso, o valor de 𝑥 será:
𝑥 =
Gabarito: LETRA E.</t>
  </si>
  <si>
    <t>14/08/2026 23:15</t>
  </si>
  <si>
    <t>Considere uma sequência lógica que se repete conforme o
seguinte padrão:
(𝟏𝟑,𝟑𝟓,𝟓𝟕,𝟕𝟗,𝟗𝟏,𝟏𝟑,𝟑𝟓,𝟓𝟕,𝟕𝟗,𝟗𝟏,𝟏𝟑,𝟑𝟓,𝟓𝟕,𝟕𝟗,𝟗𝟏,...)
Qual será o 194º termo dessa sequência?
A) 35
B) 57
C) 79
D) 91
Comentários:</t>
  </si>
  <si>
    <t>79</t>
  </si>
  <si>
    <t>91</t>
  </si>
  <si>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</si>
  <si>
    <t>14/08/2026 23:18</t>
  </si>
  <si>
    <t>PRUDENCO</t>
  </si>
  <si>
    <t>Subtraindo o 15º termo do 18º termo, da sequência: 10, 21, 33, 46, 60, 75, 91, 108, ..., obtém-se o valor</t>
  </si>
  <si>
    <t>59.</t>
  </si>
  <si>
    <t>91.</t>
  </si>
  <si>
    <t>112.</t>
  </si>
  <si>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</si>
  <si>
    <t>14/08/2026 23:19</t>
  </si>
  <si>
    <t>Observe a seguinte sequência: {18, 37, 75, ...}. O próximo termo da sequência, mantendo o padrão lógico, será:</t>
  </si>
  <si>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</si>
  <si>
    <t>14/08/2026 23:20</t>
  </si>
  <si>
    <t>Assinale a alternativa que apresenta o algoritmo de formação de padrão da sequência (8.640, 480, 40, 10).</t>
  </si>
  <si>
    <t>Os números a partir do segundo são resultados do número anterior dividido pela soma dos algarismos do número sucessor.</t>
  </si>
  <si>
    <t>Os números a partir do segundo são resultados do número sucessor dividido pela soma dos algarismos do número antecessor.</t>
  </si>
  <si>
    <t>Os números a partir do segundo são resultados do número sucessor dividido pela soma dos algarismos do número posterior.</t>
  </si>
  <si>
    <t>Os números a partir do segundo são resultados do número anterior dividido pela soma dos algarismos do número antecessor.</t>
  </si>
  <si>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</si>
  <si>
    <t>14/08/2026 23:26</t>
  </si>
  <si>
    <t>Pref. João Pessoa</t>
  </si>
  <si>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</si>
  <si>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</si>
  <si>
    <t>14/08/2026 23:30</t>
  </si>
  <si>
    <t>A sequência numérica
(𝟏𝟎𝟎,𝟖𝟎,𝟒𝟎,𝟐𝟎,𝟏𝟎,−𝟏𝟎,−𝟓,...)
segue um padrão lógico. O termo dessa sequência imediatamente posterior ao número -5 é igual a</t>
  </si>
  <si>
    <t>-25</t>
  </si>
  <si>
    <t>-20</t>
  </si>
  <si>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</si>
  <si>
    <t>14/08/2026 23:33</t>
  </si>
  <si>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</si>
  <si>
    <t>x é um número maior que 30.</t>
  </si>
  <si>
    <t>y é um número menor que 5.</t>
  </si>
  <si>
    <t>a soma de x com y resulta em 25.</t>
  </si>
  <si>
    <t>o produto de x por y resulta em 106.</t>
  </si>
  <si>
    <t>a diferença entre y e x, nessa ordem, é um número positivo.</t>
  </si>
  <si>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</si>
  <si>
    <t>14/08/2026 23:36</t>
  </si>
  <si>
    <t>PREF. TREMANDAÍ</t>
  </si>
  <si>
    <t>Observe a seguinte sequência:
𝟏,𝟗,𝟖,𝟐,𝟏,𝟗,𝟖,𝟑,𝟏,𝟗,𝟖,( )
O número que completa a sequência é:</t>
  </si>
  <si>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</si>
  <si>
    <t>14/08/2026 23:38</t>
  </si>
  <si>
    <t>As figuras abaixo ilustram as 3 primeiras etapas da sucessiva transformação de um polígono em outro. Essa modificação é feita removendo-se todos os “bicos” do polígono anterior para obter-se o polígono seguinte.
A figura obtida na Etapa 4 será um polígono com</t>
  </si>
  <si>
    <t>16 lados.</t>
  </si>
  <si>
    <t>20 lados.</t>
  </si>
  <si>
    <t>24 lados.</t>
  </si>
  <si>
    <t>36 lados.</t>
  </si>
  <si>
    <t>7be16b42-9548-4880-85bb-4a1d31045048.png</t>
  </si>
  <si>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</si>
  <si>
    <t>14/08/2026 23:39</t>
  </si>
  <si>
    <t>CESPE</t>
  </si>
  <si>
    <t>CGDF</t>
  </si>
  <si>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</si>
  <si>
    <t>o azulejo de número 32 é do tipo C e o de número 101 é do tipo B.</t>
  </si>
  <si>
    <t>o azulejo de número 44 é do tipo C e o de número 123 é do tipo A.</t>
  </si>
  <si>
    <t>o azulejo de número 56 é do tipo B e o de número 157 é do tipo C.</t>
  </si>
  <si>
    <t>o azulejo de número 98 é do tipo A e o de número 189 é do tipo C.</t>
  </si>
  <si>
    <t>43dc7698-7559-4de5-bb8c-9740a9122625.png</t>
  </si>
  <si>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</si>
  <si>
    <t>14/08/2026 23:48</t>
  </si>
  <si>
    <t>MPE-SP</t>
  </si>
  <si>
    <t>As figuras a seguir representam os 4 primeiros termos da sequência de números pentagonais: (𝟏,𝟓,𝟏𝟐,𝟐𝟐,...)
O número que ocupa a 7ª posição nessa sequência é</t>
  </si>
  <si>
    <t>46.</t>
  </si>
  <si>
    <t>51.</t>
  </si>
  <si>
    <t>e8a8a049-885c-4d5a-b925-bfcfb88ad4c3.png</t>
  </si>
  <si>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</si>
  <si>
    <t>14/08/2026 23:51</t>
  </si>
  <si>
    <t>TCM</t>
  </si>
  <si>
    <t>Observe a sequência de figuras:
Nessa sequência de figuras, a figura 10 é igual à figura 1, a figura 11 é igual à figura 2, a figura 12 é igual à figura 3, e assim por diante. Dessa forma, na figura 325, o número de quadradinhos com o interior na cor branca será igual a</t>
  </si>
  <si>
    <t>ac2140e8-3dac-4663-8d59-3ac91055c715.png</t>
  </si>
  <si>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</si>
  <si>
    <t>14/08/2026 23:55</t>
  </si>
  <si>
    <t>4575</t>
  </si>
  <si>
    <t>Pref. Volta Grande</t>
  </si>
  <si>
    <t>Considere a sequência lógica de figuras a seguir. O número de bolas que haverá na figura 7 é:</t>
  </si>
  <si>
    <t>79692c6f-e2f5-4ecd-9a01-f7c543d88cc8.png</t>
  </si>
  <si>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</si>
  <si>
    <t>14/08/2026 23:58</t>
  </si>
  <si>
    <t>4576</t>
  </si>
  <si>
    <t>CM Parauapebas</t>
  </si>
  <si>
    <t>A sequência de figuras contém uma regra lógica de formação; observe.
Assinale a alternativa que contém a figura que completa corretamente essa sequência.</t>
  </si>
  <si>
    <t>6ab2cdd1-13af-4bea-b6d7-f8f5e31695f7.png</t>
  </si>
  <si>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</si>
  <si>
    <t>15/08/2026 00:07</t>
  </si>
  <si>
    <t>Considere que, na sequência de figuras a seguir, há uma regra lógica envolvendo sua formação.
Se tal regra for mantida na construção das próximas figuras, qual alternativa poderá representar a 768ª figura?</t>
  </si>
  <si>
    <t>c0c8889a-3a87-4c5f-aebd-282eddff1b6a.png</t>
  </si>
  <si>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</si>
  <si>
    <t>15/08/2026 00:15</t>
  </si>
  <si>
    <t>Observe a imagem abaixo:
O número que deverá estar na parte em branco da última peça, para que a sequência lógica seja mantida, é:</t>
  </si>
  <si>
    <t>94b0ca9f-62ca-493a-b6a1-bd66d80ceeed.png</t>
  </si>
  <si>
    <t>Devemos perceber que a parte de baixo de cada peça tem sempre uma unidade a mais do que a de cima.
2 4 1 5
3 5 2 6
Sendo assim, é de se esperar que a parte em branco contenha o número 4.
Gabarito: LETRA C.</t>
  </si>
  <si>
    <t>15/08/2026 00:18</t>
  </si>
  <si>
    <t>SAAE SGDA RN</t>
  </si>
  <si>
    <t>A sequência de polígonos apresentados abaixo, seguem um padrão que possibilita representar os polígonos subsequentes.
Assinale a alternativa que indica o próximo polígono compatível com o padrão dos anteriores.</t>
  </si>
  <si>
    <t>3601a91e-62de-4f6d-90ae-367cb9f79e6a.png</t>
  </si>
  <si>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</si>
  <si>
    <t>15/08/2026 00:24</t>
  </si>
  <si>
    <t>CM UBERLÂNDIA</t>
  </si>
  <si>
    <t>A distribuição dos pontos nestes polígonos regulares segue um padrão lógico.
Obedecendo a esse padrão, quantos pontos devem ser marcados no polígono a seguir?</t>
  </si>
  <si>
    <t>f6f1b233-b0e2-4be5-a783-8f09bbabed4a.png</t>
  </si>
  <si>
    <t>Nessa questão, deveríamos perceber que a quantidade de pontos dentro do polígono é exatamente igual
a quantidade de lados. Como o polígono da figura tem 8 lados, então devem ser marcados 8 pontos em seu
interior.
Gabarito: LETRA D.</t>
  </si>
  <si>
    <t>15/08/2026 00:28</t>
  </si>
  <si>
    <t>4581</t>
  </si>
  <si>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</si>
  <si>
    <t>D C B A</t>
  </si>
  <si>
    <t>A E D C</t>
  </si>
  <si>
    <t>E D C B</t>
  </si>
  <si>
    <t>B A E D</t>
  </si>
  <si>
    <t>C B A E</t>
  </si>
  <si>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</si>
  <si>
    <t>DEPPEN-PR</t>
  </si>
  <si>
    <t>Se a sequência (P, E, N, A, L, P, E, N, A, L, P, ...) for escrita até o 1000º termo, seguindo o mesmo padrão, é correto afirmar que o 644º e o 735º termos são, respectivamente:</t>
  </si>
  <si>
    <t>A e L.</t>
  </si>
  <si>
    <t>P e N.</t>
  </si>
  <si>
    <t>E e P.</t>
  </si>
  <si>
    <t>N e A.</t>
  </si>
  <si>
    <t>E e L.</t>
  </si>
  <si>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</si>
  <si>
    <t>15/08/2026 00:31</t>
  </si>
  <si>
    <t>UFS</t>
  </si>
  <si>
    <t>Considere que a sequência (1, U, F, S, 5, 1, U, F, S, 5, 1, U, F, S, 5, 1, U, F, S, 5, ...) se estenda até o seu milésimo termo. Nesse caso, certamente, o termo da posição 999 será</t>
  </si>
  <si>
    <t>U</t>
  </si>
  <si>
    <t>F</t>
  </si>
  <si>
    <t>S</t>
  </si>
  <si>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</si>
  <si>
    <t>15/08/2026 00:41</t>
  </si>
  <si>
    <t>CM ARACAJU</t>
  </si>
  <si>
    <t>Um artista criou uma faixa decorativa com o nome do estado escrito diversas vezes em sequência:
SERGIPESERGIPESERGIPESERG...
A milésima letra dessa faixa é:</t>
  </si>
  <si>
    <t>S;</t>
  </si>
  <si>
    <t>R;</t>
  </si>
  <si>
    <t>G;</t>
  </si>
  <si>
    <t>P.</t>
  </si>
  <si>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</si>
  <si>
    <t>15/08/2026 00:43</t>
  </si>
  <si>
    <t>CRECI 15</t>
  </si>
  <si>
    <t>Considerando a sequência formada pelas letras da palavra SUCESSO, a 282ª letra da sequência
SUCESSOSUCESSOSUCESSOSUCESSO
é:</t>
  </si>
  <si>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</si>
  <si>
    <t>15/08/2026 00:45</t>
  </si>
  <si>
    <t>Um funcionário da fábrica da IMBEL de Juiz de Fora pensou em pintar uma faixa decorativa no muro externo da fábrica com o motivo abaixo:
I M B E L J F I M B E L J F I M B E L J F ...
Mantendo esse padrão, a 500ª letra dessa faixa será</t>
  </si>
  <si>
    <t>L.</t>
  </si>
  <si>
    <t>J.</t>
  </si>
  <si>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</si>
  <si>
    <t>15/08/2026 00:48</t>
  </si>
  <si>
    <t>4587</t>
  </si>
  <si>
    <t>PREF. ARAGUAÍNA</t>
  </si>
  <si>
    <t>Considere que a seguir está representada uma sequência formada pelas letras K, L, M e N.
𝑲 𝑳 𝑴 𝑵 𝑵 𝑴 𝑲 𝑲 𝑳 𝑴 𝑵 𝑵 𝑴 𝑲 𝑲 𝑳 𝑴 𝑵 𝑵 𝑴 𝑲 ...
É correto afirmar que a letra que está na posição 2020 desta sequência é</t>
  </si>
  <si>
    <t>K</t>
  </si>
  <si>
    <t>L</t>
  </si>
  <si>
    <t>M</t>
  </si>
  <si>
    <t>N</t>
  </si>
  <si>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</si>
  <si>
    <t>15/08/2026 00:52</t>
  </si>
  <si>
    <t>NUCEPI UESP</t>
  </si>
  <si>
    <t>PREF. TIMON</t>
  </si>
  <si>
    <t>Abaixo temos uma sequência de letras que obedecem a uma determinada lei de formação: C, V, G, S, K, P, O, M, S, __, __, __. Com base no padrão lógico acima estabelecido, as próximas três letras que completam a sequência acima são respectivamente:</t>
  </si>
  <si>
    <t>D, H, I</t>
  </si>
  <si>
    <t>Y, M, L</t>
  </si>
  <si>
    <t>G, U, K</t>
  </si>
  <si>
    <t>J, W, G</t>
  </si>
  <si>
    <t>P, M, T</t>
  </si>
  <si>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</si>
  <si>
    <t>15/08/2026 00:55</t>
  </si>
  <si>
    <t>Pref. Cariacica</t>
  </si>
  <si>
    <t>Considerando as letras do alfabeto, foi criada a seguinte sequência usando um determinado critério:
𝑨; 𝑪; 𝑩; 𝑫; 𝑪; 𝑬; ...
Seguindo esse padrão, quais serão as próximas duas letras dessa sequência?</t>
  </si>
  <si>
    <t>E; D.</t>
  </si>
  <si>
    <t>D; F.</t>
  </si>
  <si>
    <t>F; G.</t>
  </si>
  <si>
    <t>D; G.</t>
  </si>
  <si>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</si>
  <si>
    <t>15/08/2026 01:00</t>
  </si>
  <si>
    <t>PREF. DIVINÓPOLIS</t>
  </si>
  <si>
    <t>Considerando a sequência de letras que formam a palavra “COMUNITÁRIO” C,O,M,U,N,I,T,A,R,I,O,C,O,M,U ,N,I,T,A,R,I,O, ..., a 72ª letra da sequência será:</t>
  </si>
  <si>
    <t>T</t>
  </si>
  <si>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</si>
  <si>
    <t>15/08/2026 01:07</t>
  </si>
  <si>
    <t>DIVIPREV</t>
  </si>
  <si>
    <t>A senha de atendimento de um setor inicia-se pelas duas próximas letras da sequência lógica (A, D, G, J, M, ...). Desse modo, a senha de atendimento desse setor, considerando o alfabeto de 26 letras, se inicia com as letras:</t>
  </si>
  <si>
    <t>PS</t>
  </si>
  <si>
    <t>OS</t>
  </si>
  <si>
    <t>QT</t>
  </si>
  <si>
    <t>PT</t>
  </si>
  <si>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</si>
  <si>
    <t>15/08/2026 01:08</t>
  </si>
  <si>
    <t>Considerando a sequência formada pelas letras da palavra APRENDIZ , nessa ordem, a 110ª letra da sequência A,P,R,E,N,D,I,Z,A,P,R,E,N,D,I,Z,..., é:</t>
  </si>
  <si>
    <t>P</t>
  </si>
  <si>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</si>
  <si>
    <t>15/08/2026 01:10</t>
  </si>
  <si>
    <t>PAULISTA PE</t>
  </si>
  <si>
    <t>Por um defeito, uma tela ficou repetindo a seguinte sequência de letras:
S U B L I M E S U B L I M E S U B L I M E S U B L I M E ......
A quadringentésima trigésima segunda letra que ele escreveu foi</t>
  </si>
  <si>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</si>
  <si>
    <t>15/08/2026 01:18</t>
  </si>
  <si>
    <t>Se as letras da sequência A,C,F,J, ..., estão descritas através de raciocínio lógico, então, considerando as 26 letras do alfabeto, a próxima letra da sequência deve ser:</t>
  </si>
  <si>
    <t>O</t>
  </si>
  <si>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</si>
  <si>
    <t>15/08/2026 01:21</t>
  </si>
  <si>
    <t>15. (IAUPE/EXPRESSO CIDADÃO/2015) Considerando o alfabeto oficial com 26 letras, assinale a alternativa que completa a sequência ZA YB WD TG</t>
  </si>
  <si>
    <t>NM</t>
  </si>
  <si>
    <t>OL</t>
  </si>
  <si>
    <t>PK</t>
  </si>
  <si>
    <t>QJ</t>
  </si>
  <si>
    <t>RI</t>
  </si>
  <si>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</si>
  <si>
    <t>15/08/2026 01:23</t>
  </si>
  <si>
    <t>UNIOESTE</t>
  </si>
  <si>
    <t>Pref de Cascavel</t>
  </si>
  <si>
    <t>Sobre as características geográficas do estado do Paraná e seu processo de colonização, analise os itens a seguir e assinale a alternativa CORRETA:</t>
  </si>
  <si>
    <t>Conhecimentos Gerais</t>
  </si>
  <si>
    <t>Geografia do Paraná-Aspectos Naturais</t>
  </si>
  <si>
    <t>O estado do Paraná possui inúmeras bacias hidrográficas que cortam o seu território, tais como as bacias do rio Tibagi, Ivaí, Piquiri, Iguaçu.</t>
  </si>
  <si>
    <t>O rio Iguaçu tem suas nascentes localizadas no Norte do Estado do Paraná e cruza o estado até alcançar o rio Paraguai, próximo da fronteira com a Argentina.</t>
  </si>
  <si>
    <t>A vegetação típica do estado do Paraná é a de cerrado, que gradativamente foi substituída pela agricultura temporária de soja e milho.</t>
  </si>
  <si>
    <t>O processo de colonização do estado do Paraná não causou prejuízos aos indígenas, os quais se adaptaram ao processo de ocupação.</t>
  </si>
  <si>
    <t>A expressiva produção de soja e milho no estado do Paraná deve-se à fertilidade dos solos arenosos, que recobrem o Oeste e o Norte do estado paranaense.</t>
  </si>
  <si>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</si>
  <si>
    <t>15/08/2026 01:38</t>
  </si>
  <si>
    <t>4597</t>
  </si>
  <si>
    <t>Pref Piên</t>
  </si>
  <si>
    <t>Quais são os biomas brasileiros presentes no Estado do Paraná?</t>
  </si>
  <si>
    <t>Caatinga e Cerrado.</t>
  </si>
  <si>
    <t>Caatinga e Pantanal.</t>
  </si>
  <si>
    <t>Cerrado e a Mata Atlântica.</t>
  </si>
  <si>
    <t>Mata Atlântica e Pampas.</t>
  </si>
  <si>
    <t>Pampas e Pantanal.</t>
  </si>
  <si>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</si>
  <si>
    <t>15/08/2026 01:39</t>
  </si>
  <si>
    <t>MARANATHA</t>
  </si>
  <si>
    <t>Pref de Farol</t>
  </si>
  <si>
    <t>É um tipo de bioma presente no Estado do Paraná:</t>
  </si>
  <si>
    <t>Caatinga.</t>
  </si>
  <si>
    <t>Cerrado.</t>
  </si>
  <si>
    <t>Pampas.</t>
  </si>
  <si>
    <t>Savana.</t>
  </si>
  <si>
    <t>A alternativa B está correta pois é um dos biomas encontrados no Paraná, especialmente nas
áreas de transição. Há o predomínio da mata de araucárias, de mata atlântica, com presença de
cerrados e no litoral a presença de mangues.
CONSULPLAN</t>
  </si>
  <si>
    <t>4599</t>
  </si>
  <si>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</si>
  <si>
    <t>F, F, V, V.</t>
  </si>
  <si>
    <t>F, V, V, F.</t>
  </si>
  <si>
    <t>F, V, F, V.</t>
  </si>
  <si>
    <t>V, F, V, F.</t>
  </si>
  <si>
    <t>V, V, F, F</t>
  </si>
  <si>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</si>
  <si>
    <t>15/08/2026 01:40</t>
  </si>
  <si>
    <t>Localizado na região Sul do Brasil, cortado pelo trópico de Capricórnio, o Paraná NÃO</t>
  </si>
  <si>
    <t>tem sua cultura marcada pelo tropeirismo.</t>
  </si>
  <si>
    <t>foi governado por Beto Richa, reeleito no primeiro turno com mais de 55% dos votos.</t>
  </si>
  <si>
    <t>possui a maior área de remanescentes das matas de araucária, típicas do sul do Brasil.</t>
  </si>
  <si>
    <t>recebeu grande influência da cultura açoriana na região próxima com a fronteira com o Paraguai.</t>
  </si>
  <si>
    <t>teve o Parque Nacional do Iguaçu, declarado pela Unesco como patrimônio natural da humanidade.</t>
  </si>
  <si>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</si>
  <si>
    <t>A região Sul do Brasil apresenta um quadro natural marcado principalmente pelas características climáticas, sendo a região que possui as mais baixas temperaturas do país. Sobre os aspectos climáticos e suas relações com a natureza dessa região, é INCORRETO afirmar que:</t>
  </si>
  <si>
    <t>Predomina nessa área o clima subtropical.</t>
  </si>
  <si>
    <t>A maior parte de suas terras fica localizada na Zona Temperado Sul.</t>
  </si>
  <si>
    <t>É responsável pelas maiores amplitudes térmicas registradas no país.</t>
  </si>
  <si>
    <t>A influência do clima afeta os índices pluviométricos, considerados os mais baixos do Brasil.</t>
  </si>
  <si>
    <t>A Mata das Araucárias se refere a formações vegetais adaptadas ao clima regional e por isso caracterizam a paisagem dessa região.</t>
  </si>
  <si>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</si>
  <si>
    <t>15/08/2026 01:41</t>
  </si>
  <si>
    <t>CISLIPA</t>
  </si>
  <si>
    <t>O Clima é um importante fator natural que facilita a ocupação dos territórios. Na região leste do estado do Paraná, o clima também faz a diferença nas formas de ocupação. Qual é o clima dominante no litoral paranaense?</t>
  </si>
  <si>
    <t>Litoral do Estado do Paraná enquadra-se dentro do tipo climático CFa (Clima temperado chuvoso e moderadamente quente), úmido em todas as estações e com verão quente.</t>
  </si>
  <si>
    <t>Litoral do Estado do Paraná enquadra-se dentro do tipo climático Cba (Clima quente chuvoso e moderadamente quente).</t>
  </si>
  <si>
    <t>Litoral do Estado do Paraná enquadra-se dentro do tipo climático CCA (Clima temperado chuvoso úmido em todas as estações e com verão quente).</t>
  </si>
  <si>
    <t>Litoral do Estado do Paraná enquadra-se dentro do tipo climático BSh (Clima Quente e chuvoso em todas as estações).</t>
  </si>
  <si>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</si>
  <si>
    <t>Sobre o relevo do território do Estado do Paraná e hidrografia, assinale a opção correta:</t>
  </si>
  <si>
    <t>As bacias hidrográficas do Paraná são: do Rio Paraná, do Rio Paranapanema, do Rio Iguaçu, do Rio Iguarapé, do Litoral Paranaense e do Rio Tibagi.</t>
  </si>
  <si>
    <t>As unidades de relevo são: a baixada litorânea, a Serra do Mar, o 1º Planalto, o 2º Planalto, o 3º Planalto e a Planície do Rio Paraná.</t>
  </si>
  <si>
    <t>O Planalto basáltico, ou Planalto de Guarapuava, é constituído por rochas ígneas eruptivas que deram origem às 'terras roxas'.</t>
  </si>
  <si>
    <t>Os arenitos de Vila Velha e Furnas situam-se na região dos Campos Gerais, no Planalto paleozóico, a mais extensa das unidades de relevo do Paraná.</t>
  </si>
  <si>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</si>
  <si>
    <t>15/08/2026 01:47</t>
  </si>
  <si>
    <t>Assinale a alternativa que contempla a melhor descrição do litoral do Paraná:</t>
  </si>
  <si>
    <t>O litoral paranaense divide terras com o litoral paulista, refere-se ao litoral sul do estado de São Paulo e é composto basicamente pelas seguintes regiões: Litoral norte, microrregião de Paranaguá, e litoral Sul, Região de Garuva em Santa Catarina.</t>
  </si>
  <si>
    <t>O litoral paranaense tem cerca de 100 km de extensão, com cenários bem diversificados, desde a foz do rio Ararapira (ao norte), até a do Saí-Guaçu (ao sul). É delimitado pelas baías: ao norte, a de Paranaguá, e, ao sul, a de Guaratuba.</t>
  </si>
  <si>
    <t>Grande parte do litoral está localizada ao norte no estado de São Paulo e só tem comunicação com o Paraná pelo vale do rio Ribeira.</t>
  </si>
  <si>
    <t>O Litoral Paranaense se destaca pela presença dos manguezais na porção sul, pela grande quantidade de ilhas espalhadas por toda a baía de Guaratuba, Guaraqueçaba e Superagui.</t>
  </si>
  <si>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</si>
  <si>
    <t>15/08/2026 01:48</t>
  </si>
  <si>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</si>
  <si>
    <t>Precipitações leves, mas contínuas, dos meses de julho e agosto, com encharcamento do solo e mobilização dos bancos de sedimentos da Serra do Mar.</t>
  </si>
  <si>
    <t>Ventos intensos da entrada do outono, provocando mobilização de grandes blocos rochosos, nas encostas da Serra do Mar, que acabam por arrastar, junto com eles, o solo e a lama.</t>
  </si>
  <si>
    <t>Presença de forte neblina, nas porções mais elevadas da Serra do Mar, provocando os deslizamentos de terra, nas rampas rochosas e ao longo da hidrografia local.</t>
  </si>
  <si>
    <t>Intensificação das chuvas orográficas, isto é, daquelas provocadas pelo encontro de massas de ar com diferentes características, sendo uma de origem Tropical e outra de origem Polar, provocando a mobilização dos solos nas áreas de baixada.</t>
  </si>
  <si>
    <t>Episódios pluviais intensos associados à estação quente, entre os meses de janeiro e março, provocando o encharcamento e a mobilização das formações superficiais nas encostas de declividade média ou alta, na Serra do Mar.</t>
  </si>
  <si>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</si>
  <si>
    <t>15/08/2026 01:49</t>
  </si>
  <si>
    <t>O estado do Paraná é constituído por três Planaltos, que se apresentam como típica paisagem de degraus estruturais ou escarpas de estratos.
Com base nos conhecimentos sobre os Planaltos paranaenses, assinale a alternativa correta.</t>
  </si>
  <si>
    <t>O Primeiro Planalto é formado pelos campos de Curitiba e Castro e divide-se em três regiões:Planalto de Curitiba, Região Açungui e Planalto Maracanã.</t>
  </si>
  <si>
    <t>O Primeiro Planalto é formado pelos campos de Cambará e Iguaçu, onde se encontram os principais bens minerais energéticos, como carvão mineral, urânio e xisto pirobetuminoso.</t>
  </si>
  <si>
    <t>O Segundo Planalto, formado pelos campos de Palmas, é a região onde se localizam os minerais metálicos, como ouro e prata.</t>
  </si>
  <si>
    <t>O Segundo Planalto representa o plano de declive que forma a encosta Serra Geral do Paraná, denominada de escarpa mesozoica.</t>
  </si>
  <si>
    <t>O Terceiro Planalto, formado pelos campos Gerais e pelo Aquífero Carste, apresenta várias quedas d’água, como Salto São Francisco.</t>
  </si>
  <si>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</si>
  <si>
    <t>CBM-PR</t>
  </si>
  <si>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</si>
  <si>
    <t>Geografia do Paraná-Aspectos Humanos e Econômicos</t>
  </si>
  <si>
    <t>na terra indígena de Maringá, localizada na região sul do estado.</t>
  </si>
  <si>
    <t>na terra indígena de Palmas, localizada na região sudoeste do estado.</t>
  </si>
  <si>
    <t>na terra indígena de Rio das Cobras, localizada na região centro-sul do estado.</t>
  </si>
  <si>
    <t>na terra indígena de Mangueirinha, localizada na região noroeste do estado.</t>
  </si>
  <si>
    <t>no parque estadual Pico do Marumbi, localizado na região leste do estado.</t>
  </si>
  <si>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</si>
  <si>
    <t>15/08/2026 02:00</t>
  </si>
  <si>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</si>
  <si>
    <t>Faxinalenses</t>
  </si>
  <si>
    <t>Morroquianos</t>
  </si>
  <si>
    <t>Andirobeiras</t>
  </si>
  <si>
    <t>Pantaneiros</t>
  </si>
  <si>
    <t>Quebradeiras de Coco Babaçu</t>
  </si>
  <si>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</si>
  <si>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</si>
  <si>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</si>
  <si>
    <t>15/08/2026 02:02</t>
  </si>
  <si>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</si>
  <si>
    <t>Pinhais.</t>
  </si>
  <si>
    <t>Maringá.</t>
  </si>
  <si>
    <t>Londrina.</t>
  </si>
  <si>
    <t>Guarapuava.</t>
  </si>
  <si>
    <t>Nova Aliança do Avaí.</t>
  </si>
  <si>
    <t>d30aa7dc-dc3e-493d-a211-ce195d898ee6.png</t>
  </si>
  <si>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</si>
  <si>
    <t>15/08/2026 02:03</t>
  </si>
  <si>
    <t>ALEP</t>
  </si>
  <si>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</si>
  <si>
    <t>0892b3e3-fbc4-4da0-b99a-55aabe6f834c.png</t>
  </si>
  <si>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</si>
  <si>
    <t>15/08/2026 02:06</t>
  </si>
  <si>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</si>
  <si>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</si>
  <si>
    <t>15/08/2026 02:07</t>
  </si>
  <si>
    <t>Pref Cândido Abreu</t>
  </si>
  <si>
    <t>Qual município paranaense foi considerado, por meio de Lei Estadual, como a “capital paranaense da cevada e do malte”?</t>
  </si>
  <si>
    <t>Rolândia.</t>
  </si>
  <si>
    <t>Umuarama.</t>
  </si>
  <si>
    <t>Jacarezinho.</t>
  </si>
  <si>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</si>
  <si>
    <t>FAU</t>
  </si>
  <si>
    <t>Unioeste</t>
  </si>
  <si>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</si>
  <si>
    <t>Promoção da igualdade de gênero, equidade racial e proteção às reservas indígenas.</t>
  </si>
  <si>
    <t>Erradicação da fome, da desigualdade social e da função social da propriedade de terra.</t>
  </si>
  <si>
    <t>Divulgação de energias renováveis, saneamento e água potável, replantio da mata atlântica.</t>
  </si>
  <si>
    <t>Diminuição da violência contra os animais, consumo responsável e empoderamento feminino.</t>
  </si>
  <si>
    <t>Elevação do crescimento econômico, da inclusão social e da proteção ambiental.</t>
  </si>
  <si>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</si>
  <si>
    <t>15/08/2026 02:09</t>
  </si>
  <si>
    <t>Prefeitura de Campo Largo</t>
  </si>
  <si>
    <t>Após se tornar um estado brasileiro em 1853, por meio do desmembramento de São Paulo, o Paraná experimentou notável expansão em suas atividades primárias. Entre essas atividades, qual destaque se evidenciou na região?</t>
  </si>
  <si>
    <t>Exploração de recursos marinhos.</t>
  </si>
  <si>
    <t>Cultivo de erva-mate e plantação de café.</t>
  </si>
  <si>
    <t>Extração de minerais preciosos.</t>
  </si>
  <si>
    <t>Criação de gado bovino.</t>
  </si>
  <si>
    <t>Agricultura de subsistência.</t>
  </si>
  <si>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</si>
  <si>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</si>
  <si>
    <t>Apenas I, II e III estão corretas.</t>
  </si>
  <si>
    <t>Apenas II, III e IV estão corretas.</t>
  </si>
  <si>
    <t>Apenas I, II e IV estão corretas.</t>
  </si>
  <si>
    <t>Apenas I, III e IV estão corretas.</t>
  </si>
  <si>
    <t>I, II, III e IV estão corretas.</t>
  </si>
  <si>
    <t>A alternativa correta é A, pois a única incorreta é o item III, pois a ponte Airton Sena liga o
Paraná ao Mato Grosso do Sul, no município de Guaíra.</t>
  </si>
  <si>
    <t>15/08/2026 02:10</t>
  </si>
  <si>
    <t>UNIOSTE</t>
  </si>
  <si>
    <t>Pref de Guaratuba</t>
  </si>
  <si>
    <t>Em termos de importância, em relação aos portos brasileiros, o Porto de Paranaguá, quando se analisa em relação à exportação de produtos agrícolas do país, é:</t>
  </si>
  <si>
    <t>O primeiro maior exportador.</t>
  </si>
  <si>
    <t>O segundo maior exportador.</t>
  </si>
  <si>
    <t>O terceiro maior exportador.</t>
  </si>
  <si>
    <t>O quarto maior exportador.</t>
  </si>
  <si>
    <t>Nenhuma das alternativas anteriores.</t>
  </si>
  <si>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</si>
  <si>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</si>
  <si>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</si>
  <si>
    <t>São Joãozinho não é comunidade rural do Litoral do Paraná, é uma área urbana do município de Matinhos.</t>
  </si>
  <si>
    <t>Os moradores rurais do litoral do Paraná já são assistidos pelos convênios com o Governo Federal e o Ministério da Saúde, por meio da FUNASA, que atende em todos os itens a essas reinvindicações dos moradores.</t>
  </si>
  <si>
    <t>Por pertencerem à área do Parque Nacional de Superagui, a comunidade de São Joãozinho não pode interferir no manejo do parque procedendo a melhorias. Todos os serviços devem ocorrer fora das áreas da Unidade.</t>
  </si>
  <si>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</si>
  <si>
    <t>15/08/2026 02:11</t>
  </si>
  <si>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</si>
  <si>
    <t>A indústria.</t>
  </si>
  <si>
    <t>A mineração.</t>
  </si>
  <si>
    <t>A criação de gado.</t>
  </si>
  <si>
    <t>A produção da erva-mate.</t>
  </si>
  <si>
    <t>A extração das madeiras de lei.</t>
  </si>
  <si>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</si>
  <si>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</si>
  <si>
    <t>V, V, F, F.</t>
  </si>
  <si>
    <t>V, F, F, V.</t>
  </si>
  <si>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</si>
  <si>
    <t>15/08/2026 02:12</t>
  </si>
  <si>
    <t>Qual é a economia básica dos municípios do litoral paranaense?</t>
  </si>
  <si>
    <t>O ouro de aluvião encontrado nas areias da baía de Paranaguá.</t>
  </si>
  <si>
    <t>Todo o petróleo que está sendo produzido no pré-sal.</t>
  </si>
  <si>
    <t>Atividade mineradora.</t>
  </si>
  <si>
    <t>Desenvolvimento de ações voltadas para o turismo sustentável.</t>
  </si>
  <si>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</si>
  <si>
    <t>4622</t>
  </si>
  <si>
    <t>COPS-UEL</t>
  </si>
  <si>
    <t>PC-PR</t>
  </si>
  <si>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</si>
  <si>
    <t>produz mais leite de vaca com um número menor de cabeças de gado que a agricultura não familiar.</t>
  </si>
  <si>
    <t>produz menos arroz em casca que a agricultura não familiar em uma área plantada menor.</t>
  </si>
  <si>
    <t>tem um número maior de cabeças de gado distribuída por um número menor de propriedades.</t>
  </si>
  <si>
    <t>produz mais feijão preto que a agricultura não familiar em um número menor de propriedades.</t>
  </si>
  <si>
    <t>produz mais feijão preto que a agricultura não familiar com uma menor área colhida.</t>
  </si>
  <si>
    <t>5014a6bb-f3ca-4ae5-aae7-2e6e10ba0b91.png</t>
  </si>
  <si>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</si>
  <si>
    <t>15/08/2026 02:14</t>
  </si>
  <si>
    <t>UEM-COPS</t>
  </si>
  <si>
    <t xml:space="preserve"> SEAP-PR</t>
  </si>
  <si>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</si>
  <si>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</si>
  <si>
    <t>15/08/2026 02:23</t>
  </si>
  <si>
    <t>SEAP-PR</t>
  </si>
  <si>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</si>
  <si>
    <t>7a40bcaf-3f7a-4672-a0e5-7215bd952c43.png</t>
  </si>
  <si>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</si>
  <si>
    <t>15/08/2026 02:26</t>
  </si>
  <si>
    <t>4625</t>
  </si>
  <si>
    <t>A economia paranaense dependeu, no passado, dos tropeiros, das plantações de erva-mate e do café. Hoje, o panorama econômico do estado mudou, e sobre ele é correto afirmar:</t>
  </si>
  <si>
    <t>A soja movimenta o setor agrícola paranaense e o Porto de Paranaguá é um dos maiores exportadores de grãos.</t>
  </si>
  <si>
    <t>O Paraná depende exclusivamente da energia elétrica produzida em Itaipu, a maior usina hidrelétrica do mundo.</t>
  </si>
  <si>
    <t>O café continua sendo o principal item de exportação do Paraná.</t>
  </si>
  <si>
    <t>A industrialização do Paraná foi muito rápida e hoje o setor agrícola não representa nem 10% da economia do estado.</t>
  </si>
  <si>
    <t>A mineração de ferro no Paraná impulsionou os surtos econômicos.</t>
  </si>
  <si>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</si>
  <si>
    <t>1980</t>
  </si>
  <si>
    <t>A respeito da formação política e econômica do Estado do Paraná, assinale a alternativa correta.</t>
  </si>
  <si>
    <t>A formação do estado do Paraná teve início no século XVI com a chegada dos bandeirantes paulistas à região de minas, mas o local já era habitado por diversas etnias indígenas que, embora em pequena quantidade, ainda hoje compõem a população paranaense.</t>
  </si>
  <si>
    <t>A expansão da lavoura cafeeira paulista, no final do século XIX, foi responsável pelo início do desenvolvimento da cafeicultura no Norte Pioneiro, o que levaria o estado do Paraná a ser um grande exportador de café em detrimento de outros produtos.</t>
  </si>
  <si>
    <t>O primeiro presidente da Província do Paraná foi o senhor Zacarias de Góis e Vasconcelos, nomeado pelo Governo Federal, em 1853. Após seu mandato, assumiu o senhor Moisés Lupion, primeiro governador eleito pelo sufrágio universal.</t>
  </si>
  <si>
    <t>Em meados do século XIX, a produção da erva-mate do estado do Paraná colocava o Brasil em evidência no cenário internacional de exportações, época em que o país fornecia o produto para a Argentina, Chile, Estados Unidos e Inglaterra.</t>
  </si>
  <si>
    <t>O Porto de Paranaguá desenvolveu, ao longo dos anos, importante papel econômico e também político; para isso foi fundamental a construção da ferrovia para escoamento da produção agrícola, em substituição ao Caminho de Peabiru. Comentário:</t>
  </si>
  <si>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</si>
  <si>
    <t>15/08/2026 02:34</t>
  </si>
  <si>
    <t>Observe o mapa a seguir:
Com base nos dados, é correto afirmar:</t>
  </si>
  <si>
    <t>na região de Curitiba, 90% das pessoas vivem abaixo da linha da pobreza.</t>
  </si>
  <si>
    <t>na região de Guarapuava, entre 80 e 90% das pessoas vivem acima da linha da pobreza.</t>
  </si>
  <si>
    <t>na região de Maringá, entre 75 e 90% das pessoas vivem abaixo da linha da pobreza.</t>
  </si>
  <si>
    <t>na região de Londrina, entre 75 a 91% das pessoas vivem acima da linha da pobreza.</t>
  </si>
  <si>
    <t>no litoral 95% das pessoas vivem abaixo da linha da pobreza.</t>
  </si>
  <si>
    <t>382ff75e-0830-476f-aefe-42751dbc0010.png</t>
  </si>
  <si>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</si>
  <si>
    <t>15/08/2026 02:37</t>
  </si>
  <si>
    <t>Observe a tabela a seguir:
Considerando as faixas de rendimento de brancos e negros é correto afirmar que, proporcionalmente,</t>
  </si>
  <si>
    <t>o maior percentual na faixa de 1 a 5 salários mínimos é de negros.</t>
  </si>
  <si>
    <t>o menor percentual da população na faixa de mais de 5 salários mínimos é de brancos.</t>
  </si>
  <si>
    <t>o maior percentual na faixa de até um salário mínimo é de negros.</t>
  </si>
  <si>
    <t>o menor percentual na faixa dos sem rendimentos é de brancos.</t>
  </si>
  <si>
    <t>há um equilíbrio na distribuição de brancos e negros segundo as faixas de rendimento.</t>
  </si>
  <si>
    <t>b1d172cc-2c01-4f78-b4aa-e0255de9cdeb.png</t>
  </si>
  <si>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</si>
  <si>
    <t>15/08/2026 02:38</t>
  </si>
  <si>
    <t>CBMPR</t>
  </si>
  <si>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</si>
  <si>
    <t>História do Paraná Colonial</t>
  </si>
  <si>
    <t>a descoberta de ouro em Paranaguá.</t>
  </si>
  <si>
    <t>O potencial do comércio da erva-mate, importada para o sul do Estado no início do século XIX, atraindo migrantes de várias regiões do país.</t>
  </si>
  <si>
    <t>A construção da Ferrovia Curitiba-Paranaguá, que possibilitou a integração entre duas regiões importantes do Paraná, estimulando, assim, a atração de mais pessoas em pouco tempo.</t>
  </si>
  <si>
    <t>A Revolução Farroupilha no sul do país fez com que muitas pessoas se deslocassem para o Paraná, fugindo dos conflitos entre revoltosos e o governo imperial.</t>
  </si>
  <si>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</si>
  <si>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</si>
  <si>
    <t>15/08/2026 02:43</t>
  </si>
  <si>
    <t>UNIVIDA</t>
  </si>
  <si>
    <t>Câmara de Guaratuba</t>
  </si>
  <si>
    <t>Segundo registros históricos, no período colonial, o primeiro governador da província do Paraná era natural do estado do/da:</t>
  </si>
  <si>
    <t>Bahia.</t>
  </si>
  <si>
    <t>Minas Gerais.</t>
  </si>
  <si>
    <t>Santa Catarina.</t>
  </si>
  <si>
    <t>Rio Grande do Sul.</t>
  </si>
  <si>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</si>
  <si>
    <t>15/08/2026 02:44</t>
  </si>
  <si>
    <t>Manifestações relevantes para a memória, identidade e formação da sociedade podem ser registradas e protegidas como patrimônio cultural imaterial. No estado do Paraná, integram essa categoria de patrimônio</t>
  </si>
  <si>
    <t>as cataratas do Iguaçu, na tríplice fronteira.</t>
  </si>
  <si>
    <t>o barreado e a cachaça morretiana do litoral paranaense.</t>
  </si>
  <si>
    <t>o Largo da Ordem e o centro histórico de Curitiba.</t>
  </si>
  <si>
    <t>o café e o chimarrão produzidos no interior do estado.</t>
  </si>
  <si>
    <t>as reservas de mata atlântica e a Ilha do Mel.</t>
  </si>
  <si>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</si>
  <si>
    <t>15/08/2026 02:45</t>
  </si>
  <si>
    <t>Prefeitura de Pinhais</t>
  </si>
  <si>
    <t>O Paraná é uma das 27 unidades federativas do Brasil, possuindo aproximadamente 200 mil km². No período pré-cabralino era habitado por indígenas e já integrou a Província de São Paulo. Sobre a história do estado do Paraná, assinale a alternativa correta.</t>
  </si>
  <si>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</si>
  <si>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</si>
  <si>
    <t>No início do século XVI, os portugueses criaram duas capitanias sobre o nosso litoral. A primeira, a Capitania de São Vicente e a segunda, a Capitania de Sant’Ana.</t>
  </si>
  <si>
    <t>O Vale do Paraíba, localizado no Norte Pioneiro, foi uma das primeiras áreas ocupadas do Paraná, entre o final do século XVII e início do XVIII, período em que o crescente comércio do ouro abria muitas rotas de viagem ou passagem.</t>
  </si>
  <si>
    <t>A ocupação do interior do Paraná ocorreu devido à expansão da cultura do café no século XVI associada à produção de cana-de-açúcar e facilitada pela grande ocorrência de solos férteis como o espodossolo.</t>
  </si>
  <si>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</si>
  <si>
    <t>“No século XVI o oeste do atual estado do Paraná começou a ser povoado por ______________, já que, pelo Tratado de Tordesilhas, a região pertencia à(ao) __________________.” Assinale a alternativa que completa correta e sequencialmente a afirmativa anterior.</t>
  </si>
  <si>
    <t>franceses / França</t>
  </si>
  <si>
    <t>açorianos / Portugal</t>
  </si>
  <si>
    <t>bandeirantes / Brasil</t>
  </si>
  <si>
    <t>espanhóis / América Espanhola</t>
  </si>
  <si>
    <t>portugueses / coroa portuguesa</t>
  </si>
  <si>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</si>
  <si>
    <t>15/08/2026 02:46</t>
  </si>
  <si>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</si>
  <si>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</si>
  <si>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</si>
  <si>
    <t>Ilha de Valadares.</t>
  </si>
  <si>
    <t>Ilha Cotinga.</t>
  </si>
  <si>
    <t>lha do Mel.</t>
  </si>
  <si>
    <t>Ilha de Superagui.</t>
  </si>
  <si>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</si>
  <si>
    <t>15/08/2026 02:47</t>
  </si>
  <si>
    <t>Uel</t>
  </si>
  <si>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</si>
  <si>
    <t>V, V, F, V, F.</t>
  </si>
  <si>
    <t>V, V, V, F, F.</t>
  </si>
  <si>
    <t>F, V, V, V, F.</t>
  </si>
  <si>
    <t>F, F, V, F, V.</t>
  </si>
  <si>
    <t>F, F, V, V, V.</t>
  </si>
  <si>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</si>
  <si>
    <t>15/08/2026 02:49</t>
  </si>
  <si>
    <t>4637</t>
  </si>
  <si>
    <t xml:space="preserve">Uel </t>
  </si>
  <si>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</si>
  <si>
    <t>às ações das bandeiras, que buscavam, nas Reduções, mão de obra indígena para a escravização.</t>
  </si>
  <si>
    <t>às atividades mercantis de minérios e de drogas do sertão que abasteciam a metrópole.</t>
  </si>
  <si>
    <t>à cristianização facultativa dos indígenas pelos irmãos jesuítas com o apoio da Santa Sé.</t>
  </si>
  <si>
    <t>à libertação dos indígenas do jugo católico, conquistando a autonomia para professarem a sua fé.</t>
  </si>
  <si>
    <t>ao desenvolvimento de práticas agrícolas e de pecuária extensiva que vieram a abastecer o comércio metropolitano.</t>
  </si>
  <si>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</si>
  <si>
    <t>15/08/2026 02:50</t>
  </si>
  <si>
    <t>Assim como em outras partes do Brasil, no Paraná os povos indígenas enriqueceram a cultura e contribuíram para a formação social do estado. No que diz respeito aos povos indígenas do Paraná, assinale a opção correta.</t>
  </si>
  <si>
    <t>A convivência entre os povos indígenas e os colonos brancos era harmoniosa.</t>
  </si>
  <si>
    <t>O povo guarani se integrou harmoniosamente aos não indígenas durante a colonização do Paraná.</t>
  </si>
  <si>
    <t>Não existem mais povos indígenas no Paraná.</t>
  </si>
  <si>
    <t>Os povos indígenas do Paraná falavam a mesma língua.</t>
  </si>
  <si>
    <t>Os xetás foram o último grupo indígena a entrar em contato com os colonos brancos no estado.</t>
  </si>
  <si>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</si>
  <si>
    <t>15/08/2026 02:57</t>
  </si>
  <si>
    <t>A emancipação política foi um marco na história do estado do Paraná, dando origem a um dos mais desenvolvidos estados do Brasil. A respeito desse assunto, assinale a opção correta.</t>
  </si>
  <si>
    <t>Até a sua emancipação, o território do Paraná pertencia à Província de São Paulo.</t>
  </si>
  <si>
    <t>A primeira capital do estado do Paraná foi a cidade de Londrina.</t>
  </si>
  <si>
    <t>A Província do Paraná, criada em 1853, tinha como principal atividade econômica a cafeicultura.</t>
  </si>
  <si>
    <t>Com sua emancipação, o Paraná foi desmembrado da Província do Rio Grande do Sul.</t>
  </si>
  <si>
    <t>A emancipação do Paraná ocorreu com o apoio das demais províncias do Império do Brasil.</t>
  </si>
  <si>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</si>
  <si>
    <t>15/08/2026 02:59</t>
  </si>
  <si>
    <t>ENEM</t>
  </si>
  <si>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</si>
  <si>
    <t>baseada no arrendamento de terras para a obtenção da cana a ser moída nos engenhos centrais.</t>
  </si>
  <si>
    <t>caracterizada pelo funcionamento da economia de livre mercado em relação à compra e venda de cana.</t>
  </si>
  <si>
    <t>dependente de insumos importados da Europa nas frotas que chegavam aos portos em busca do açúcar.</t>
  </si>
  <si>
    <t>marcada pela interdependência econômica entre os senhores de engenho e os lavradores de cana.</t>
  </si>
  <si>
    <t>sustentada no trabalho escravo desempenhado pelos lavradores de cana em terras arrendadas.</t>
  </si>
  <si>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</si>
  <si>
    <t>15/08/2026 03:04</t>
  </si>
  <si>
    <t>4641</t>
  </si>
  <si>
    <t xml:space="preserve"> SMED de Belo Horizonte</t>
  </si>
  <si>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</si>
  <si>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</si>
  <si>
    <t>15/08/2026 03:06</t>
  </si>
  <si>
    <t>O principal interesse da metrópole portuguesa em relação ao Brasil, no período Colonial, era:</t>
  </si>
  <si>
    <t>produzir alimentos para alimentar a população de Portugal.</t>
  </si>
  <si>
    <t>fazer o comércio e escravidão de índios e negros.</t>
  </si>
  <si>
    <t>vender os produtos manufaturados de Portugal e Espanha.</t>
  </si>
  <si>
    <t>extrair produtos e matérias-primas rentáveis no mercado mundial da época.</t>
  </si>
  <si>
    <t>criar gado para atender ao mercado europeu.</t>
  </si>
  <si>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</si>
  <si>
    <t>15/08/2026 03:14</t>
  </si>
  <si>
    <t xml:space="preserve"> EXATUS-PR </t>
  </si>
  <si>
    <t xml:space="preserve"> Prefeitura de Nova Friburgo</t>
  </si>
  <si>
    <t>Que fator abaixo foi determinante para que a Coroa Portuguesa transferisse a Capital do Brasil de Salvador para o Rio de Janeiro e a fizesse a abertura da Estrada da Mata no Paraná?</t>
  </si>
  <si>
    <t>A descoberta de minas de ouro no atual Estado de Minas Gerais.</t>
  </si>
  <si>
    <t>A Revolta dos Alfaiates que ocorreu em Salvador.</t>
  </si>
  <si>
    <t>A Revolução Haitiana, onde os negros mulatos tomaram o poder na então colônia francesa.</t>
  </si>
  <si>
    <t>Os movimentos separatistas ocorridos na Região Nordeste do Brasil.</t>
  </si>
  <si>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</si>
  <si>
    <t>15/08/2026 03:17</t>
  </si>
  <si>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</si>
  <si>
    <t>determinou a troca entre os sete povos das missões, no Uruguai, e a colônia de Sacramento, no Brasil.</t>
  </si>
  <si>
    <t>redefiniu as fronteiras territoriais na América do Sul, com base no &lt;i&gt;uti possidetis&lt;/i&gt;.</t>
  </si>
  <si>
    <t>permitiu aos jesuítas exercer um domínio que se estendeu por toda a região do Prata.</t>
  </si>
  <si>
    <t>garantiu a consolidação da chamada “República dos Guaranis”, sob influência da Igreja Católica.</t>
  </si>
  <si>
    <t>possibilitou a anexação da região das Missões ao território argentino e do Chaco ao Uruguai.</t>
  </si>
  <si>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</si>
  <si>
    <t>15/08/2026 03:21</t>
  </si>
  <si>
    <t xml:space="preserve"> SEE-MG</t>
  </si>
  <si>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</si>
  <si>
    <t>assemelhava-se à sociedade formada em torno da produção do açúcar, ambas marcadas pela diversidade das atividades econômicas e intensa mobilidade social.</t>
  </si>
  <si>
    <t>caracterizou-se pela ausência de dinamismo e poucos conflitos entre os colonos e o governo português, desinteressado por esse tipo de atividade econômica.</t>
  </si>
  <si>
    <t>provocou intenso deslocamento populacional, motivado pelo ouro de aluvião e atividades econômicas paralelas à mineração, como a agricultura e o comércio.</t>
  </si>
  <si>
    <t>contou com uma produção artística precária, desprovida de religiosidade e marcada por valores e princípios tradicionais da cultura portuguesa.</t>
  </si>
  <si>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</si>
  <si>
    <t>15/08/2026 03:26</t>
  </si>
  <si>
    <t>A Emancipação da Província do Paraná Sobre a emancipação do Paraná, ocorrida em 1853, assinale a alternativa correta.</t>
  </si>
  <si>
    <t>História do Paraná Imperial</t>
  </si>
  <si>
    <t>O primeiro presidente da Província do Paraná foi o pernambucano Zacarias de Góes e Vasconcelos.</t>
  </si>
  <si>
    <t>Se deu após um longo processo, que durou mais de 40 anos, por conta de disputas internas, entre Curitiba e Paranaguá, além dos interesses paulistas em manter a dependência da 5° Comarca por conta dos tributos e comércio da erva mate.</t>
  </si>
  <si>
    <t>O nome escolhido para o Estado tem sua origem indígena, que na língua Xokleng significa “rio que se assemelha a um oceano” e já batizava o Rio Paraná assim mesmo antes da chegada dos estrangeiros.</t>
  </si>
  <si>
    <t>em 1811, Correia de Sá enviou procuração para a emancipação da Comarca de Paranaguá para D. Pedro I, mas este a negou imediatamente, alegando que a 5° Comarca não tinha condições para obter autonomia.</t>
  </si>
  <si>
    <t>A maioria do legislativo paulistano não aceitava perder a 5° Comarca, uma vez que dominavam e lucravam com a Rota dos Tropeiros.</t>
  </si>
  <si>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</si>
  <si>
    <t>15/08/2026 22:59</t>
  </si>
  <si>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</si>
  <si>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</si>
  <si>
    <t>Enquanto território pertencente à São Paulo, a então 5° Comarca era dependente em questões administrativas. O povo era devidamente atendido pela administração paulista e isso deixava a elite paranaense descontente, pois com isso, ela acabava perdendo o apoio popular.</t>
  </si>
  <si>
    <t>Em suas negociações com os deputados paulistas e o governo imperial, a elite paranaense não aceitava ceder seu apoio para a Revolta Farroupilha, no Rio Grande do Sul, para conseguir a emancipação do Paraná.</t>
  </si>
  <si>
    <t>As elites paranaenses não aceitaram o apoio de Minas Gerais e Bahia porque os viam como concorrentes comerciais e, assim, buscaram apoio somente de Santa Catarina e Rio Grande do Sul.</t>
  </si>
  <si>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</si>
  <si>
    <t>A elite paranaense desejava separar-se de São Paulo pois ansiava unir-se à Argentina, país com o qual divide fronteira.</t>
  </si>
  <si>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</si>
  <si>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</si>
  <si>
    <t>Levantamento de 2012 feito pela Fundação Palmares, mostra que no Paraná existem apenas 05 comunidades quilombolas.</t>
  </si>
  <si>
    <t>A maior parte das comunidades se mantém afastada dos centros urbanos, ficando isoladas e mantendo o mesmo modo de vida de seus ancestrais, baseado na mineração de aluvião.</t>
  </si>
  <si>
    <t>Na Comunidade Remanescente de Quilombola Palmital dos Pretos, o contato com a cidade mais próxima, Londrina, é esporádico, uma vez que se encontram a 50 km de distância.</t>
  </si>
  <si>
    <t>Por estarem cercadas pelas propriedades de grandes fazendeiros, as comunidades quilombolas do Paraná vivem em constante relação de amizade com esses proprietários rurais, estabelecendo relações comerciais entre eles e até mesmo participando juntos de festividades locais</t>
  </si>
  <si>
    <t>A falta de documentação para comprovação da posse da terra, dá margem à uma série de ilegalidades e assim, as áreas de reservas quilombolas vêm diminuindo consideravelmente por ações de grilagem.</t>
  </si>
  <si>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</si>
  <si>
    <t>15/08/2026 23:00</t>
  </si>
  <si>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</si>
  <si>
    <t>IV apenas.</t>
  </si>
  <si>
    <t>I apenas.</t>
  </si>
  <si>
    <t>I, II e IV apenas.</t>
  </si>
  <si>
    <t>A alternativa A é o Gabarito, pois estão corretos os itens I, II e III.
O único item incorreto é o IV, pois o maior produtor mundial é o Brasil, seguido da Argentina e
do Paraguai, e o maior produtor brasileiro é o Paraná, seguido do Rio Grande do Sul.
FGV</t>
  </si>
  <si>
    <t>4651</t>
  </si>
  <si>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</si>
  <si>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</si>
  <si>
    <t>15/08/2026 23:04</t>
  </si>
  <si>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</si>
  <si>
    <t>V–V–V.</t>
  </si>
  <si>
    <t>F–F–V.</t>
  </si>
  <si>
    <t>V–F–V.</t>
  </si>
  <si>
    <t>F–V–V.</t>
  </si>
  <si>
    <t>V–V–F.</t>
  </si>
  <si>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</si>
  <si>
    <t>15/08/2026 23:09</t>
  </si>
  <si>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</si>
  <si>
    <t>Ivay.</t>
  </si>
  <si>
    <t>Argelina.</t>
  </si>
  <si>
    <t>Nova Itália.</t>
  </si>
  <si>
    <t>Wirmond.</t>
  </si>
  <si>
    <t>Superagui.</t>
  </si>
  <si>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</si>
  <si>
    <t>15/08/2026 23:10</t>
  </si>
  <si>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</si>
  <si>
    <t>alemã, de Rio Negro.</t>
  </si>
  <si>
    <t>italiana, de Colombo.</t>
  </si>
  <si>
    <t>alemã, de Witmarsum.</t>
  </si>
  <si>
    <t>polonesa, de Prudentópolis.</t>
  </si>
  <si>
    <t>Italiana, de Santa Maria do Novo Tirol.</t>
  </si>
  <si>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</si>
  <si>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</si>
  <si>
    <t>1–4–2–3.</t>
  </si>
  <si>
    <t>3–4–2–1.</t>
  </si>
  <si>
    <t>4–2–3–1.</t>
  </si>
  <si>
    <t>3–2–1–4.</t>
  </si>
  <si>
    <t>4–3–1–2.</t>
  </si>
  <si>
    <t>0b879867-a899-404c-b0a0-48336a019390.png</t>
  </si>
  <si>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</si>
  <si>
    <t>15/08/2026 23:13</t>
  </si>
  <si>
    <t>Esta atividade econômica do litoral do Paraná está associada a ecossistemas florestais naturais remanescentes, geralmente ocupados por populações tradicionais como índios, caiçaras, quilombolas, caboclos e faxinais. Qual atividade econômica está associada ao texto?</t>
  </si>
  <si>
    <t>Pesca artesanal e processamento do pescado.</t>
  </si>
  <si>
    <t>Exploração de salinas, extração de palmito e banana.</t>
  </si>
  <si>
    <t>Extrativismo de produtos florestais não madeiráveis.</t>
  </si>
  <si>
    <t>Exploração de pinus, palmito, pescado e batatas.</t>
  </si>
  <si>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</si>
  <si>
    <t>15/08/2026 23:14</t>
  </si>
  <si>
    <t>Assim como em outros territórios e estados brasileiros, a história do Paraná registra vários ciclos econômicos. Com relação aos ciclos econômicos e ao desenvolvimento do estado do Paraná, assinale a opção correta.</t>
  </si>
  <si>
    <t>O ciclo da erva-mate alcançou o seu ápice no século XIX.</t>
  </si>
  <si>
    <t>No século XIX, a principal atividade econômica do estado era a exploração cafeeira.</t>
  </si>
  <si>
    <t>Durante o ciclo da erva-mate, o produto se destinava ao mercado interno e não era exportado.</t>
  </si>
  <si>
    <t>O processo de industrialização do Paraná consolidou-se no início do século XX.</t>
  </si>
  <si>
    <t>O ouro teve grande importância na economia paranaense do século XIX.</t>
  </si>
  <si>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</si>
  <si>
    <t>15/08/2026 23:17</t>
  </si>
  <si>
    <t>Prefeitura de Apucarana</t>
  </si>
  <si>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</si>
  <si>
    <t>Mato Grosso.</t>
  </si>
  <si>
    <t>Paranaguá.</t>
  </si>
  <si>
    <t>Rio de Janeiro.</t>
  </si>
  <si>
    <t>São Paulo.</t>
  </si>
  <si>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</si>
  <si>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</si>
  <si>
    <t>15/08/2026 23:19</t>
  </si>
  <si>
    <t xml:space="preserve">Unioeste </t>
  </si>
  <si>
    <t>Sobre a História política e econômica do estado do Paraná, é correto afirmar que</t>
  </si>
  <si>
    <t>a chegada da corte portuguesa em 1808 marcou o início do processo das negociações e lutas para garantir a emancipação da Província do Paraná.</t>
  </si>
  <si>
    <t>distante dos grandes centros econômicos agroexportadores a província do Paraná não implantou o sistema de trabalho escravo.</t>
  </si>
  <si>
    <t>presos à Comarca de São Paulo os paranaenses viveram sob a tutela paulista até a primeira metade do século XX, quando finalmente conseguiram sua emancipação.</t>
  </si>
  <si>
    <t>com a descoberta de ouro no início do século XVIII nas regiões de campos gerais o Paraná viveu um surto de desenvolvimento econômico que impulsionou a formação da grande empresa agrícola.</t>
  </si>
  <si>
    <t>em meados do século XIX o governo paranaense enfrentou uma grande revolta de imigrantes europeus que desencadearam um conflito histórico conhecido como Guerra do Contestado.</t>
  </si>
  <si>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</si>
  <si>
    <t>15/08/2026 23:20</t>
  </si>
  <si>
    <t>E-Paraná Comunicação</t>
  </si>
  <si>
    <t>A primeira constituição do Estado do Paraná, foi promulgada no ano de:</t>
  </si>
  <si>
    <t>1860.</t>
  </si>
  <si>
    <t>1891.</t>
  </si>
  <si>
    <t>1837.</t>
  </si>
  <si>
    <t>1937.</t>
  </si>
  <si>
    <t>1917.</t>
  </si>
  <si>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</si>
  <si>
    <t>15/08/2026 23:21</t>
  </si>
  <si>
    <t>Prefeitura de Chopinzinho</t>
  </si>
  <si>
    <t>Nascido em Valença (BA), foi o primeiro presidente da Província do Paraná, ainda no período imperial. Estamos falando de:</t>
  </si>
  <si>
    <t>José Antonio Vaz de Carvalhaes.</t>
  </si>
  <si>
    <t>Manoel Antonio Ferreira.</t>
  </si>
  <si>
    <t>Luiz Francisco da Camara Leal.</t>
  </si>
  <si>
    <t>Agostinho Ermelino de Leão.</t>
  </si>
  <si>
    <t>Zacarias de Góes e Vasconcelos.</t>
  </si>
  <si>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</si>
  <si>
    <t>Em que ano se instalou a província do Paraná, e quem foi o seu primeiro presidente?</t>
  </si>
  <si>
    <t>Em 1852, sendo ser primeiro presidente, o conselheiro Adolfo Lamenha Lins.</t>
  </si>
  <si>
    <t>em 1853, sendo ser primeiro presidente, o Conselheiro Zacarias de Góes e Vasconcelos.</t>
  </si>
  <si>
    <t>em 1854, sendo ser primeiro presidente, o conselheiro José Lourenço de Sá Ribas.</t>
  </si>
  <si>
    <t>em 1851, sendo ser primeiro presidente, o Conselheiro Manoel de Oliveira Franco.</t>
  </si>
  <si>
    <t>Em 1855, sendo ser primeiro presidente, o conselheiro Manoel Leocádio de Oliveira.</t>
  </si>
  <si>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</si>
  <si>
    <t>15/08/2026 23:23</t>
  </si>
  <si>
    <t>1995</t>
  </si>
  <si>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</si>
  <si>
    <t>do café e do milho.</t>
  </si>
  <si>
    <t>da soja e do trigo.</t>
  </si>
  <si>
    <t>do mate e da madeira.</t>
  </si>
  <si>
    <t>da mamona e do amendoim.</t>
  </si>
  <si>
    <t>do algodão e do feijão.</t>
  </si>
  <si>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</si>
  <si>
    <t>15/08/2026 23:25</t>
  </si>
  <si>
    <t>1994</t>
  </si>
  <si>
    <t>"... nas últimas décadas do século XIX (...) o perfil do estado começou a mudar (...), surgiram novas cidades no fértil norte paranaense, e pelo sul chegaram colonos gaúchos em busca de novas terras..."
A mudança de perfil a que o texto se refere deveu-se</t>
  </si>
  <si>
    <t>à cultura açucareira e à extração madeireira.</t>
  </si>
  <si>
    <t>às entradas e bandeiras e à descoberta do ouro.</t>
  </si>
  <si>
    <t>ao aparecimento das ferrovias e à expansão do café.</t>
  </si>
  <si>
    <t>às missões jesuíticas e à decadência da mineração.</t>
  </si>
  <si>
    <t>ao surgimento da indústria e à criação do gado.</t>
  </si>
  <si>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</si>
  <si>
    <t>15/08/2026 23:26</t>
  </si>
  <si>
    <t>1996</t>
  </si>
  <si>
    <t>No final do século XIX, a indústria da madeira é viabilizada, no Paraná, em razão</t>
  </si>
  <si>
    <t>do aumento da produtividade agrária.</t>
  </si>
  <si>
    <t>do protecionismo alfandegário interestadual.</t>
  </si>
  <si>
    <t>da expansão do mercado consumidor interno.</t>
  </si>
  <si>
    <t>da construção de ferrovias no Estado.</t>
  </si>
  <si>
    <t>da ampliação das fronteiras pelos tropeiros</t>
  </si>
  <si>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</si>
  <si>
    <t>15/08/2026 23:27</t>
  </si>
  <si>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</si>
  <si>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</si>
  <si>
    <t>15/08/2026 23:28</t>
  </si>
  <si>
    <t>PUC-PR</t>
  </si>
  <si>
    <t>Prof. De Geografia</t>
  </si>
  <si>
    <t>A partir da segunda metade do século XIX, os fluxos migratórios para o Paraná se intensificaram e o estado passou a receber importantes levas de imigrantes europeus. Com relação à formação populacional do estado do Paraná, marque a alternativa CORRETA.</t>
  </si>
  <si>
    <t>Os holandeses chegaram ao Paraná em 1850 e se estabeleceram no Norte Pioneiro.</t>
  </si>
  <si>
    <t>Os primeiros imigrantes alemães chegaram ao Paraná por volta de 1829 e se estabeleceram em General Carneiro, devido à proximidade com o Estado de Santa Catarina.</t>
  </si>
  <si>
    <t>Os poloneses se instalaram no nordeste do estado e fundaram municípios como Carlópolis, Abatiá e Andirá.</t>
  </si>
  <si>
    <t>Os italianos se estabeleceram inicialmente no litoral (Alexandra e Morretes), porém, devido às condições adversas do lugar, seus núcleos não progrediram. A maior parte se transferiu para Curitiba, onde passaram a cultivar uva e a fabricar vinho.</t>
  </si>
  <si>
    <t>Os espanhóis se estabeleceram no Segundo Planalto paranaense.</t>
  </si>
  <si>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</si>
  <si>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</si>
  <si>
    <t>História do Paraná Republicano</t>
  </si>
  <si>
    <t>Erva-Mate</t>
  </si>
  <si>
    <t>Borracha</t>
  </si>
  <si>
    <t>Madeira</t>
  </si>
  <si>
    <t>Café</t>
  </si>
  <si>
    <t>Soja</t>
  </si>
  <si>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</si>
  <si>
    <t>15/08/2026 23:38</t>
  </si>
  <si>
    <t xml:space="preserve"> PC-PR</t>
  </si>
  <si>
    <t>É correto afirmar que a crise da cafeicultura nos anos 70, no Paraná, teve como uma das causas</t>
  </si>
  <si>
    <t>A concorrência dos cafés sul-americanos e africanos de melhor qualidade, o que provocou uma redução das exportações do produto paranaense.</t>
  </si>
  <si>
    <t>A industrialização acelerada do Estado, que levou à erradicação do café visando a ampliação da área de plantio de soja para produção de óleos.</t>
  </si>
  <si>
    <t>O abandono das terras pelos trabalhadores rurais uma vez que a implantação dos direitos trabalhistas no campo reduziu a sua renda baseada anteriormente no colonato.</t>
  </si>
  <si>
    <t>A urbanização a qual estimulou a substituição do café por culturas alimentares que visavam o abastecimento das grandes cidades em formação.</t>
  </si>
  <si>
    <t>O processo de substituição de importações, o qual conduziu a uma expansão da indústria de produção de bens duráveis no Paraná e reduziu o número de trabalhadores rurais.</t>
  </si>
  <si>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</si>
  <si>
    <t>15/08/2026 23:40</t>
  </si>
  <si>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</si>
  <si>
    <t>como elemento de unificação do passado e do presente dos povos que, através do trabalho, construíam o presente e preparavam o porvir.</t>
  </si>
  <si>
    <t>como concepção que articulava as várias regiões do estado dado a sua importância na economia do século XX.</t>
  </si>
  <si>
    <t>no destaque dado ao discurso universalista que fundava no extrativismo a identidade paranaense no século XIX e XX.</t>
  </si>
  <si>
    <t>na expressão da formação moral de homens e mulheres que naquele período começavam a colonizar o norte do Paraná.</t>
  </si>
  <si>
    <t>na narrativa mítica de fundação, pois, segundo os guaranis, do pinhão haviam nascido os primeiros homens e mulheres da terra.</t>
  </si>
  <si>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</si>
  <si>
    <t>15/08/2026 23:41</t>
  </si>
  <si>
    <t>Estratégia Concursos</t>
  </si>
  <si>
    <t>Inédita</t>
  </si>
  <si>
    <t>Sobre Organização e Competências Municipal, assinale a alternativa correta:</t>
  </si>
  <si>
    <t>Lei Orgânica Municipal de Ponta Grossa</t>
  </si>
  <si>
    <t>Os Municípios possuem autonomia política, administrativa e financeira, mas não autonomia legislativa.</t>
  </si>
  <si>
    <t>Os Municípios, na condição de entes federativos, possuem uma tríplice capacidade da autonomia: auto-organização, autogoverno e autoadministração.</t>
  </si>
  <si>
    <t>A competência dos municípios para legislar é residual, haja vista que será atribuição dos municípios disciplinar sobre aquilo que não seja constitucionalmente atribuído à competência da União ou dos Estados.</t>
  </si>
  <si>
    <t>É competência privativa do Município implantar política de educação para segurança no trânsito.</t>
  </si>
  <si>
    <t>A Lei Orgânica do Município deve ser votada pela Câmara Municipal, em dois turnos, com interstício mínimo de 30 dias, sendo aprovada se obtiver dois terços dos votos dos vereadores.</t>
  </si>
  <si>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</si>
  <si>
    <t>15/08/2026 23:49</t>
  </si>
  <si>
    <t>4673</t>
  </si>
  <si>
    <t>Sobre as competências da Câmara Municipal de Ponta Grossa, assinale a alternativa correta:</t>
  </si>
  <si>
    <t>Compete à Câmara Municipal aprovar e deliberar, independentemente de qualquer manifestação do Prefeito, sobre leis orçamentárias e tributos municipais.</t>
  </si>
  <si>
    <t>Compete privativamente à Câmara Municipal dispor sobre aquisição e alienação de bem imóvel do Município.</t>
  </si>
  <si>
    <t>É atribuição da Câmara Municipal, independentemente de sanção do Prefeito, criar Comissões Parlamentares de Inquérito (CPI’s) para apurar infrações político-administrativas.</t>
  </si>
  <si>
    <t>No Município de Ponta Grossa, o controle externo fica a cargo da Câmara Municipal, que o exerce com o auxílio do Tribunal de Contas dos Municípios.</t>
  </si>
  <si>
    <t>A instauração de Comissão Parlamentar de Inquérito Municipal é competência privativa da Câmara Municipal, após requerimento de, pelo menos, maioria dos seus membros.</t>
  </si>
  <si>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</si>
  <si>
    <t>4674</t>
  </si>
  <si>
    <t>Sobre os bens públicos municipais e sua administração, assinale a alternativa correta.</t>
  </si>
  <si>
    <t>A aquisição de bens imóveis pelo Município depende apenas de autorização legislativa, sendo dispensada a avaliação prévia quando se tratar de permuta.</t>
  </si>
  <si>
    <t>A alienação de bens imóveis municipais depende, em regra, de interesse público devidamente justificado, avaliação prévia, autorização legislativa e licitação, ressalvadas as hipóteses legais de dispensa da licitação.</t>
  </si>
  <si>
    <t>A permissão de uso de bem público depende de lei específica e licitação, enquanto a autorização de uso depende de decreto.</t>
  </si>
  <si>
    <t>Apenas são considerados bens públicos municipais as coisas corpóreas, imóveis e semoventes, créditos, débitos (sic), valores, direitos, ações e outros que pertençam a qualquer título ao Município.</t>
  </si>
  <si>
    <t>A administração de todos os bens municipais compete exclusivamente ao Prefeito, inclusive daqueles utilizados pela Câmara Municipal.</t>
  </si>
  <si>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</si>
  <si>
    <t>15/08/2026 23:50</t>
  </si>
  <si>
    <t>Sobre os bens do Município de Ponta Grossa, assinale a alternativa correta.</t>
  </si>
  <si>
    <t>A alienação de bens imóveis municipais depende de autorização legislativa, interesse público devidamente justificado e avaliação prévia, sendo a licitação dispensada, entre outras hipóteses, nos casos de doação, dação em pagamento, permuta e investidura.</t>
  </si>
  <si>
    <t>A autorização de uso de bem público é concedida por decreto, possui caráter precário e pode ser prorrogada sucessivamente, desde que haja interesse público.</t>
  </si>
  <si>
    <t>A concessão administrativa de bens públicos de uso especial ou dominial é formalizada por portaria e independe de contrato, desde que haja autorização legislativa.</t>
  </si>
  <si>
    <t>A aquisição de bens imóveis pelo Município dependerá, em qualquer hipótese, de autorização legislativa e prévia avaliação, inclusive nos casos de doação pura e simples e desapropriação.</t>
  </si>
  <si>
    <t>A investidura consiste na doação gratuita de área pública remanescente ao proprietário do imóvel lindeiro, independentemente de avaliação.</t>
  </si>
  <si>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</si>
  <si>
    <t>Conforme dispõe a Lei Orgânica do Município de Ponta Grossa, no que diz respeito ao Processo Legislativo, assinale a alternativa correta.</t>
  </si>
  <si>
    <t>A proposta de emenda à Lei Orgânica aprovada será promulgada pelo Prefeito em até 15 dias após a publicação.</t>
  </si>
  <si>
    <t>As leis delegadas serão elaboradas pelo Prefeito, que deverá solicitar delegação à Câmara Municipal, que a concederá sob a forma de resolução.</t>
  </si>
  <si>
    <t>A Lei Orgânica Municipal poderá ser emendada mediante proposta de um terço, no mínimo, dos membros da Câmara Municipal; do Prefeito Municipal e de 5%, no mínimo, do eleitorado municipal.</t>
  </si>
  <si>
    <t>O Prefeito deve sancionar e promulgar a emenda à Lei Orgânica em até 15 dias úteis após o recebimento.</t>
  </si>
  <si>
    <t>É de iniciativa privativa da Câmara dispor sobre regime jurídico, provimento de cargos, estabilidade e aposentadoria dos servidores públicos municipais.</t>
  </si>
  <si>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</si>
  <si>
    <t>Sobre o processo legislativo do Município de Ponta Grossa, assinale a alternativa correta.</t>
  </si>
  <si>
    <t>Em Ponta Grossa, o regime jurídico dos servidores públicos dos servidores públicos, incluindo o provimento de cargo, estabilidade e aposentadoria são de iniciativa privativa do Prefeito.</t>
  </si>
  <si>
    <t>O Prefeito, caso julgue relevante, poderá solicitar urgência para apreciação de projetos de iniciativa da Câmara.</t>
  </si>
  <si>
    <t>O Prefeito, caso julgue que determinado projeto de lei contraria o interesse público, poderá vetá-lo, no todo ou em parte, dentro de 10 dias úteis a partir de seu recebimento.</t>
  </si>
  <si>
    <t>A matéria constante de projeto de lei rejeitado somente poderá constituir objeto de novo projeto, na mesma sessão legislativa, mediante proposta de 1/3 dos Vereadores.</t>
  </si>
  <si>
    <t>Caso um projeto de lei seja vetado pelo Prefeito, esse veto poderá ser derrubado por voto de 1/3 (um terço) dos Vereadores.</t>
  </si>
  <si>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</si>
  <si>
    <t>15/08/2026 23:51</t>
  </si>
  <si>
    <t>4678</t>
  </si>
  <si>
    <t>Assinale a alternativa que indica corretamente o prazo para apreciação pelo Poder Legislativo municipal dos projetos de lei de iniciativa do Poder Executivo em que o Prefeito houver solicitado regime de urgência.</t>
  </si>
  <si>
    <t>40 dias.</t>
  </si>
  <si>
    <t>45 dias.</t>
  </si>
  <si>
    <t>Em Ponta Grossa, quando o Prefeito solicitar urgência na apreciação de projeto de sua iniciativa,
a Câmara deverá manifestar-se em até 30 (trinta) dias, do contrário, a proposição será incluída na
ordem do dia.
Gabarito: Letra C</t>
  </si>
  <si>
    <t>Conforme estabelece a Lei Orgânica do Município de Ponta Grossa, assinale a opção que NÃO apresenta uma hipótese de competência privativa da Câmara Municipal.</t>
  </si>
  <si>
    <t>Criar Comissão Parlamentar de Inquérito (CPI) para analisar fatos determinados e referentes à Administração Municipal.</t>
  </si>
  <si>
    <t>Julgar as contas do Prefeito, deliberando sobre o parecer do Tribunal de Contas do Estado.</t>
  </si>
  <si>
    <t>Autorizar referendo e convocar plebiscito.</t>
  </si>
  <si>
    <t>Dispor sobre concessão de uso de bens municipais.</t>
  </si>
  <si>
    <t>Convocar secretários municipais para prestarem informações sobre assuntos de sua competência</t>
  </si>
  <si>
    <t>A única alternativa que não é competência privativa da Câmara Municipal é a letra D, pois,
apesar de a Câmara dispor sobre concessão de uso de bens municipais, depende de sanção do
Prefeito.
Gabarito: Letra D</t>
  </si>
  <si>
    <t>4680</t>
  </si>
  <si>
    <t>Nos termos do que disciplina a Lei Orgânica do Município de Ponta Grossa, assinale a alternativa correta.</t>
  </si>
  <si>
    <t>Hoje Ponta Grossa conta com 21 Vereadores.</t>
  </si>
  <si>
    <t>Via de regra, as sessões da Câmara serão secretas.</t>
  </si>
  <si>
    <t>O mandato da Mesa será de 02 (dois) anos, vedada a recondução para o mesmo cargo na eleição imediatamente subsequente.</t>
  </si>
  <si>
    <t>As Comissões Permanentes da Câmara não detêm competências para realizar audiências públicas ou solicitar depoimento de autoridade ou cidadão.</t>
  </si>
  <si>
    <t>As Comissões Parlamentares de Inquérito são criadas a requerimento de maioria absoluta dos Vereadores, para apuração de fato determinado, e por prazo certo.</t>
  </si>
  <si>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</si>
  <si>
    <t>4681</t>
  </si>
  <si>
    <t>Em matéria de processo legislativo, a Lei Orgânica do Município de Ponta Grossa estabelece que:</t>
  </si>
  <si>
    <t>a iniciativa de projeto de lei cabe a qualquer Vereador, Comissão da Câmara, Mesa Executiva, ao Prefeito, e aos cidadãos.</t>
  </si>
  <si>
    <t>a proposta de emenda à lei orgânica será discutida e votada em dois turnos, considerando-se aprovada se obtiver, em ambos, maioria absoluta dos votos dos Vereadores.</t>
  </si>
  <si>
    <t>aprovado em redação final, será o projeto de lei enviado ao Prefeito que, aquiescendo, sancioná-lo-á no prazo de 30 (trinta) dias úteis, determinando seu retorno à Câmara, para fins de publicação.</t>
  </si>
  <si>
    <t>se o Prefeito considerar o projeto de lei, no todo ou em parte, inconstitucional ou contrário ao interesse público, vetá-lo-á, totalmente, no prazo de 30 (trinta) dias úteis, vedado o veto parcial.</t>
  </si>
  <si>
    <t>o Prefeito poderá enviar à Câmara projetos de lei sobre qualquer matéria, os quais, quando solicitar, deverão ser apreciados em regime de urgência, no prazo de até 45 (quarenta e cinco) dias, sob pena de a proposta ser incluída na ordem do dia da sessão subsequente.</t>
  </si>
  <si>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</si>
  <si>
    <t>15/08/2026 23:52</t>
  </si>
  <si>
    <t>Assinale a alternativa que NÃO corresponde aos motivos, estabelecidos na Lei Orgânica do Município de Ponta Grossa, que sujeitam à perda de mandato dos vereadores eleitos.</t>
  </si>
  <si>
    <t>Faltar, em cada Período Legislativo, a um décimo das reuniões ordinárias da Câmara.</t>
  </si>
  <si>
    <t>Que perder os direitos políticos ou os tiver suspensos.</t>
  </si>
  <si>
    <t>Que ocupar qualquer cargo ou função comissionada da esfera municipal de Ponta Grossa.</t>
  </si>
  <si>
    <t>Realizar procedimento declarado incompatível com o decoro parlamentar.</t>
  </si>
  <si>
    <t>Quando deixar de residir no Município.</t>
  </si>
  <si>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</si>
  <si>
    <t>4683</t>
  </si>
  <si>
    <t>É competência privativa do Prefeito de Ponta Grossa, exceto:</t>
  </si>
  <si>
    <t>sancionar, promulgar e fazer cumprir as leis aprovadas pela Câmara.</t>
  </si>
  <si>
    <t>sancionar, promulgar e fazer publicar as emendas à Lei Orgânica do Município.</t>
  </si>
  <si>
    <t>permitir ou autorizar a execução de serviços públicos por terceiros.</t>
  </si>
  <si>
    <t>decretar desapropriações e instituir servidões administrativas.</t>
  </si>
  <si>
    <t>editar decretos e regulamentos para a execução das leis.</t>
  </si>
  <si>
    <t>Quando aprovadas, as emendas à Lei Orgânica serão promulgadas pela Mesa da Câmara, e não
pelo Prefeito, como ocorre com as leis. As demais alternativas são, sim, atribuições do Prefeito
conforme art. 71.
Gabarito: Letra B</t>
  </si>
  <si>
    <t>Um projeto de lei enviado ao prefeito para ser sancionado e promulgado pode ser considerado, por ele, inconstitucional ou contrário ao interesse público, e ser vetado, no todo ou em partes. O prazo de 15 dias que o Prefeito tem é para:</t>
  </si>
  <si>
    <t>receber o projeto.</t>
  </si>
  <si>
    <t>tomar a decisão sobre o projeto.</t>
  </si>
  <si>
    <t>comunicar seu veto à Câmara.</t>
  </si>
  <si>
    <t>devolver o projeto à Câmara.</t>
  </si>
  <si>
    <t>solicitar esclarecimentos sobre o projeto.</t>
  </si>
  <si>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</si>
  <si>
    <t>4685</t>
  </si>
  <si>
    <t>Em relação à sanção e ao veto do Prefeito aos projetos de lei aprovados, a Lei Orgânica do Município de Ponta Grossa estatui que:</t>
  </si>
  <si>
    <t>o veto do Prefeito só pode ser rejeitado pelo voto de, pelo menos, 2/3 (dois terços) dos Vereadores da Casa.</t>
  </si>
  <si>
    <t>o Prefeito poderá vetar o projeto caso o considere contrário ao interesse público, mas se o considerar inconstitucional, ao invés de vetá-lo, deverá ajuizar representação de inconstitucionalidade no Tribunal de Justiça.</t>
  </si>
  <si>
    <t>a matéria constante de projeto de lei rejeitado somente poderá constituir objeto de novo projeto, na mesma Sessão Legislativa, mediante proposta de 2/3 (dois terços) dos membros da Câmara.</t>
  </si>
  <si>
    <t>a Câmara deverá apreciar o veto em até 30 (trinta) dias do seu recebimento.</t>
  </si>
  <si>
    <t>o veto será apreciado pela Câmara dentro do prazo de 15 (quinze) dias, contados de seu recebimento.</t>
  </si>
  <si>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</si>
  <si>
    <t>4686</t>
  </si>
  <si>
    <t>Conforme as previsões sobre Poder Executivo da Lei Orgânica do Município de Ponta Grossa, assinale a alternativa correta.</t>
  </si>
  <si>
    <t>O Prefeito poderá ausentar-se do Município por mais de dez dias consecutivos, independentemente de autorização legislativa, desde que comunique previamente ao Presidente da Câmara Municipal.</t>
  </si>
  <si>
    <t>O servidor público investido no mandato de Prefeito Municipal permanecerá no exercício de seu cargo de origem, acumulando integralmente as duas remunerações.</t>
  </si>
  <si>
    <t>Compete ao Prefeito Municipal encaminhar, até o dia 31 de março de cada ano, ao Tribunal de Contas do Estado do Paraná e ao Poder Legislativo a prestação de contas do Município relativa ao exercício anterior.</t>
  </si>
  <si>
    <t>O Vice-Prefeito poderá receber subsídio superior ao do Prefeito, desde que autorizado por lei específica aprovada pela Câmara Municipal.</t>
  </si>
  <si>
    <t>O Prefeito poderá abrir crédito extraordinário em qualquer situação, independentemente de calamidade pública e de referendo da Câmara Municipal.</t>
  </si>
  <si>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</si>
  <si>
    <t>15/08/2026 23:53</t>
  </si>
  <si>
    <t>4687</t>
  </si>
  <si>
    <t>Com base na previsão sobre fiscalização contábil, financeira e orçamentária da Lei Orgânica do Município de Ponta Grossa, assinale a alternativa correta.</t>
  </si>
  <si>
    <t>O controle externo da fiscalização contábil, financeira e orçamentária é exercido exclusivamente pelo Tribunal de Contas do Estado do Paraná, competindo à Câmara Municipal apenas publicar as decisões sobre as prestações de contas.</t>
  </si>
  <si>
    <t>O julgamento das contas do Prefeito Municipal poderá ocorrer mesmo sem parecer prévio do Tribunal de Contas, desde que aprovado por dois terços dos membros da Câmara Municipal.</t>
  </si>
  <si>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</si>
  <si>
    <t>O julgamento das contas do Prefeito deverá ocorrer no prazo máximo de 60 dias contados do recebimento do parecer prévio do Tribunal de Contas, não sendo interrompido durante o recesso parlamentar.</t>
  </si>
  <si>
    <t>Somente os agentes públicos municipais estão obrigados a prestar contas da utilização de recursos públicos municipais, não se aplicando essa obrigação às pessoas jurídicas privadas.</t>
  </si>
  <si>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</si>
  <si>
    <t>Sobre o Planejamento Municipal, previsto na Lei Orgânica do Município de Ponta Grossa, assinale a alternativa correta.</t>
  </si>
  <si>
    <t>Os recursos públicos destinados à educação somente poderão ser aplicados em escolas públicas municipais, sendo vedado qualquer repasse a instituições privadas.</t>
  </si>
  <si>
    <t>O ingresso nos cargos do magistério público municipal poderá ocorrer mediante concurso público ou processo seletivo simplificado, conforme decisão da Administração.</t>
  </si>
  <si>
    <t>A Lei Orgânica determina que somente museus e bibliotecas públicas integram o patrimônio cultural do Município, não abrangendo edificações, documentos ou sítios arqueológicos.</t>
  </si>
  <si>
    <t>A destinação de recursos orçamentários para atividades culturais constitui faculdade do Poder Executivo, podendo ser dispensada quando houver insuficiência financeira.</t>
  </si>
  <si>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</si>
  <si>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</si>
  <si>
    <t>16/08/2026 00:47</t>
  </si>
  <si>
    <t>Com base nos arts. 92 a 96 da Lei Orgânica do Município de Ponta Grossa, assinale a alternativa correta.</t>
  </si>
  <si>
    <t>A contratação temporária para atender necessidade de excepcional interesse público poderá ocorrer por ato do Prefeito, independentemente de previsão em lei específica, desde que haja urgência administrativa.</t>
  </si>
  <si>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</si>
  <si>
    <t>A publicidade dos atos, programas, obras, serviços e campanhas do Município poderá conter o nome e a imagem da autoridade responsável, desde que tenha caráter educativo e informativo.</t>
  </si>
  <si>
    <t>O prazo de validade do concurso público será de quatro anos, admitida uma única prorrogação por igual período.</t>
  </si>
  <si>
    <t>As contas da administração pública municipal permanecerão permanentemente à disposição dos cidadãos na Câmara Municipal para exame e apreciação.</t>
  </si>
  <si>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</si>
  <si>
    <t>16/08/2026 00:48</t>
  </si>
  <si>
    <t>Sobre os servidores públicos do Município de Ponta Grossa, assinale a alternativa correta.</t>
  </si>
  <si>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</si>
  <si>
    <t>O Município adotará regimes jurídicos distintos para os servidores da administração direta e da administração indireta, conforme dispuser cada entidade administrativa.</t>
  </si>
  <si>
    <t>Os filhos e dependentes dos servidores públicos municipais terão assistência gratuita em creches e pré-escolas até os cinco anos de idade.</t>
  </si>
  <si>
    <t>É permitida a participação dos servidores públicos municipais no produto da arrecadação de tributos e multas, desde que prevista em lei municipal específica.</t>
  </si>
  <si>
    <t>O servidor público municipal poderá integrar conselho de empresa prestadora de serviços que receba subvenção econômica do Município, desde que não exerça cargo de direção na empresa.</t>
  </si>
  <si>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</si>
  <si>
    <t>16/08/2026 00:49</t>
  </si>
  <si>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</si>
  <si>
    <t>Dois dos impostos municipais foram citados nos dispositivos II e III - IPTU e ISS. O I trata do IPVA,
imposto de competência estadual, e o IV é o ITCD, também de competência estadual.
Gabarito: D</t>
  </si>
  <si>
    <t>16/08/2026 00:50</t>
  </si>
  <si>
    <t>Nos termos do que dispõe a Lei Orgânica do Município de Ponta Grossa , assinale a alternativa correta.</t>
  </si>
  <si>
    <t>As alíquotas do imposto sobre serviços de qualquer natureza não poderão ultrapassar os limites fixados em lei complementar estadual.</t>
  </si>
  <si>
    <t>O Município poderá instituir contribuição, cobrada de seus servidores, para o custeio, em benefício destes, de sistema de previdência e assistência social, concorrendo com o dobro da importância para o mesmo fim.</t>
  </si>
  <si>
    <t>A concessão de qualquer anistia ou remissão que envolva matéria tributária só acontecerá mediante a edição de lei municipal específica.</t>
  </si>
  <si>
    <t>Mediante convênio celebrado com a União e/ou o Estado, o Município poderá delegar àqueles atribuições fazendárias e de coordenação ou unificação dos serviços de fiscalização e arrecadação de tributos, como também o exercício de sua competência legislativa.</t>
  </si>
  <si>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</si>
  <si>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</si>
  <si>
    <t>16/08/2026 00:51</t>
  </si>
  <si>
    <t>4693</t>
  </si>
  <si>
    <t>Pref GRU</t>
  </si>
  <si>
    <t>De acordo com o disposto na Lei Orgânica do Município de Ponta Grossa , o tributo municipal que pode ser cobrado, quando o proprietário de imóvel urbano seja beneficiado em decorrência de obra pública, denomina-se</t>
  </si>
  <si>
    <t>taxa.</t>
  </si>
  <si>
    <t>imposto de obra pública.</t>
  </si>
  <si>
    <t>contribuição de melhoria.</t>
  </si>
  <si>
    <t>IPTU progressivo.</t>
  </si>
  <si>
    <t>imposto social.</t>
  </si>
  <si>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</si>
  <si>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</si>
  <si>
    <t>Apenas I, III e IV.</t>
  </si>
  <si>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</si>
  <si>
    <t>Também compete ao município de Ponta Grossa instituir tributos. Sobre os tributos municipais, pode-se afirmar que:</t>
  </si>
  <si>
    <t>O município não pode instituir contribuição, a ser cobrada dos servidores públicos municipais, que se destinem ao custeio de benefícios dos funcionários, de sistemas de previdência e assistência social.</t>
  </si>
  <si>
    <t>O Prefeito de Ponta Grossa poderá, mediante decreto, conceder isenção ou anistia de tributos municipais, desde que devidamente justificado.</t>
  </si>
  <si>
    <t>Uma vez concedida a isenção ou a anistia, estas são irrevogáveis, uma vez que geram direito adquirido para seus beneficiários.</t>
  </si>
  <si>
    <t>O município não pode instituir taxa, em decorrência de serviços públicos específicos ou divisíveis, colocados à disposição do contribuinte.</t>
  </si>
  <si>
    <t>São impostos de competência do município de Ponta Grossa: o imposto sobre propriedade predial e territorial urbana e o imposto sobre transmissão inter vivos, a qualquer título, por ato oneroso, de bens imóveis.</t>
  </si>
  <si>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</si>
  <si>
    <t>16/08/2026 00:52</t>
  </si>
  <si>
    <t>No que se refere à Lei do Plano Plurianual (PPA), à Lei de Diretrizes Orçamentárias (LDO) e à Lei do Orçamento Anual (LOA), no âmbito do Município de Ponta Grossa , é correto afirmar que:</t>
  </si>
  <si>
    <t>O PPA é de iniciativa do Poder Executivo, e a LDO e a LOA são de iniciativa do Conselho do Orçamento Participativo.</t>
  </si>
  <si>
    <t>O PPA é de iniciativa do Poder Legislativo, a LDO, do Executivo, e a LOA, do Conselho do Orçamento Participativo.</t>
  </si>
  <si>
    <t>O PPA e a LDO são de iniciativa do Poder Executivo e a LOA é de iniciativa do Conselho do Orçamento Participativo.</t>
  </si>
  <si>
    <t>O PPA e a LDO são de iniciativa do Poder Legislativo e a LOA é de iniciativa do Poder Executivo.</t>
  </si>
  <si>
    <t>Todas elas são de iniciativa do Poder Executivo.</t>
  </si>
  <si>
    <t>As leis orçamentárias - Plano Plurianual, Lei de Diretrizes Orçamentárias e Lei Orçamentária Anual
- são de iniciativa do Poder Executivo, conforme previsão do art. 111 da Lei Orgânica de Ponta
Grossa.
Gabarito: E</t>
  </si>
  <si>
    <t>16/08/2026 00:53</t>
  </si>
  <si>
    <t>Em relação os tributos e leis orçamentárias do Município de Ponta Grossa , assinale a alternativa correta:</t>
  </si>
  <si>
    <t>Dentre os tributos de competência do Município, estão: IPTU, ITBI, ISS, contribuição de melhoria, preços públicos e taxas.</t>
  </si>
  <si>
    <t>A instituição de taxas em razão do poder de polícia é privativa da União.</t>
  </si>
  <si>
    <t>É vedada a realização de operações de créditos que excedam o montante das despesas de capital, ressalvadas as autoridades, mediante créditos suplementares ou especiais, aprovados pela Câmara Municipal, por maioria absoluta dos votos dos seus membros.</t>
  </si>
  <si>
    <t>Na elaboração de seus orçamentos anuais, o Município deve observar o disposto na lei de diretrizes orçamentárias do respectivo Estado-membro.</t>
  </si>
  <si>
    <t>O prefeito municipal fará publicar, até 60 dias após o encerramento de cada bimestre, relatório resumido da execução orçamentária.</t>
  </si>
  <si>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</si>
  <si>
    <t>16/08/2026 00:54</t>
  </si>
  <si>
    <t>Em relação ao orçamento, dispõe a Lei Orgânica Municipal de Ponta Grossa:</t>
  </si>
  <si>
    <t>A lei de diretrizes orçamentárias compreenderá as metas e prioridades da administração e disporá sobre as alterações na legislação tributária.</t>
  </si>
  <si>
    <t>A lei de diretrizes orçamentárias orientará a elaboração do plano plurianual.</t>
  </si>
  <si>
    <t>O investimento cuja execução ultrapassar um exercício financeiro não poderá ser iniciado se não incluído na lei de diretrizes orçamentárias de cada ano.</t>
  </si>
  <si>
    <t>A abertura de créditos especiais somente será admitida para atender a despesas imprevisíveis e urgentes decorrentes de guerra, comoção interna ou calamidade pública.</t>
  </si>
  <si>
    <t>O Poder Executivo apresentará à Câmara Municipal, até trinta dias após o encerramento de cada bimestre, relatório da execução orçamentária, bem a caracterização sobre o Município e suas finanças públicas.</t>
  </si>
  <si>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</si>
  <si>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</si>
  <si>
    <t>Apenas I, II e III.</t>
  </si>
  <si>
    <t>A questão exige o conhecimento do § 3º do art. 111, que não prevê que a lei orçamentária traga
o orçamento da Seguridade Social nem da Educação.
Gabarito: B</t>
  </si>
  <si>
    <t>16/08/2026 00:56</t>
  </si>
  <si>
    <t>De acordo com a Lei Orgânica do Município de Ponta Grossa , o Município aplicará, anualmente,</t>
  </si>
  <si>
    <t>nunca mais que dezoito por cento da sua receita, compreendidas as transferências constitucionais, na manutenção e desenvolvimento do ensino público.</t>
  </si>
  <si>
    <t>vinte por cento, no máximo, da receita na manutenção e desenvolvimento do ensino, incluindo-se nessa receita as obras de infraestrutura, realizadas para beneficiar direta ou indiretamente a rede escolar.</t>
  </si>
  <si>
    <t>vinte e cinco por cento, no mínimo, da receita resultante de impostos e das transferências recebidas da União e do Estado na manutenção e no desenvolvimento do ensino.</t>
  </si>
  <si>
    <t>trinta por cento, no mínimo, do total de sua receita resultante de impostos, incluindo recursos provenientes de transferência, na manutenção e no desenvolvimento do ensino público.</t>
  </si>
  <si>
    <t>no mínimo, obrigatoriamente, cinquenta por cento de sua receita resultante de impostos, excluída a proveniente de transferências, na manutenção e desenvolvimento do ensino.</t>
  </si>
  <si>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</si>
  <si>
    <t>Sobre o Planejamento Municipal de Ponta Grossa, assinale a alternativa correta.</t>
  </si>
  <si>
    <t>O planejamento municipal possui caráter apenas orientativo tanto para o setor público quanto para o setor privado.</t>
  </si>
  <si>
    <t>As concessões e permissões de serviços públicos municipais poderão ser outorgadas sem licitação, desde que haja relevante interesse público devidamente justificado.</t>
  </si>
  <si>
    <t>O planejamento municipal será realizado por órgãos distintos da Administração Direta e da Administração Indireta, conforme a matéria envolvida.</t>
  </si>
  <si>
    <t>As concessões e permissões de serviços públicos municipais concedidas em desacordo com a Lei Orgânica são nulas de pleno direito, permanecendo os serviços sujeitos à regulamentação e fiscalização do Município.</t>
  </si>
  <si>
    <t>As obras públicas municipais somente poderão ser executadas diretamente pela Administração Municipal, sendo vedada sua execução por terceiros.</t>
  </si>
  <si>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</si>
  <si>
    <t>A licença-paternidade do servidor municipal é de 20 dias, podendo ser prorrogada por igual período mediante autorização da Administração.</t>
  </si>
  <si>
    <t>O servidor público municipal poderá participar do produto da arrecadação de tributos e multas, desde que autorizado por lei específica.</t>
  </si>
  <si>
    <t>Os filhos e dependentes dos servidores municipais têm direito à assistência gratuita em creches e pré-escolas apenas até os quatro anos de idade.</t>
  </si>
  <si>
    <t>O regime jurídico dos servidores públicos municipais poderá variar entre a administração direta e a indireta, desde que previsto em decreto do Prefeito.</t>
  </si>
  <si>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</si>
  <si>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</si>
  <si>
    <t>16/08/2026 00:57</t>
  </si>
  <si>
    <t>Conforme as disposições da Lei Orgânica do Município de Ponta Grossa sobre a Educação, assinale a alternativa correta.</t>
  </si>
  <si>
    <t>O Município atuará prioritariamente no ensino médio e na educação profissional, podendo atuar no ensino fundamental apenas de forma suplementar.</t>
  </si>
  <si>
    <t>As classes de inclusão do ensino regular poderão ter número ilimitado de alunos com necessidades educacionais especiais, desde que haja professor auxiliar.</t>
  </si>
  <si>
    <t>O ensino religioso nas escolas municipais de ensino fundamental possui matrícula obrigatória e carga horária mínima de uma hora semanal.</t>
  </si>
  <si>
    <t>O Município aplicará, anualmente, no mínimo 25% da receita resultante de impostos, compreendida a proveniente de transferências, na manutenção e desenvolvimento do ensino de sua competência.</t>
  </si>
  <si>
    <t>O Plano Plurianual da Educação tem como único objetivo a erradicação do analfabetismo.</t>
  </si>
  <si>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</si>
  <si>
    <t>Sobre Educação e Cultura, conforme a Lei Orgânica do Município de Ponta Grossa, assinale a alternativa correta.</t>
  </si>
  <si>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</si>
  <si>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</si>
  <si>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</si>
  <si>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</si>
  <si>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</si>
  <si>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</si>
  <si>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</si>
  <si>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</si>
  <si>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</si>
  <si>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</si>
  <si>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</si>
  <si>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</si>
  <si>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</si>
  <si>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</si>
  <si>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</si>
  <si>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</si>
  <si>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</si>
  <si>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</si>
  <si>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</si>
  <si>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</si>
  <si>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</si>
  <si>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CPU PE</t>
  </si>
  <si>
    <t>A teoria dos dois fatores de Herzberg considera o salário como um fator higiênico. Em comparação com a hierarquia das necessidades de Maslow, o salário corresponde às necessidades:</t>
  </si>
  <si>
    <t>Gestão de Pessoas</t>
  </si>
  <si>
    <t>Fisiológicas.</t>
  </si>
  <si>
    <t>De autorealização.</t>
  </si>
  <si>
    <t>De estima.</t>
  </si>
  <si>
    <t>De segurança.</t>
  </si>
  <si>
    <t>Sociais.</t>
  </si>
  <si>
    <t>Gabarito: A</t>
  </si>
  <si>
    <t>16/08/2026 03:32</t>
  </si>
  <si>
    <t>Muito embora as emoções e as atitudes, geralmente, levem ao comportamento, o oposto também ocorre, por exemplo, quando um funcionário percebe uma inconsistência entre suas crenças, sentimentos e ações em relação à empresa. Reconhece-se nesta situação uma</t>
  </si>
  <si>
    <t>divergência ambiental.</t>
  </si>
  <si>
    <t>anomalia sentimental.</t>
  </si>
  <si>
    <t>dissuasão de valores.</t>
  </si>
  <si>
    <t>dissonância cognitiva.</t>
  </si>
  <si>
    <t>racionalização excessiva.</t>
  </si>
  <si>
    <t>Gabarito: D</t>
  </si>
  <si>
    <t>16/08/2026 03:33</t>
  </si>
  <si>
    <t>De acordo com "Teoria das necessidades aprendidas" do psicólogo David McClelland, as pessoas em posição de tomadas de decisões, com potencial para gerar conflitos e para alocação eficaz de recursos escassos, tendem a ter, relativamente:</t>
  </si>
  <si>
    <t>baixa necessidade de instrumentalidade.</t>
  </si>
  <si>
    <t>alta necessidade de poder.</t>
  </si>
  <si>
    <t>baixa necessidade de afiliação.</t>
  </si>
  <si>
    <t>alta necessidade de realização.</t>
  </si>
  <si>
    <t>alta necessidade de expectância.</t>
  </si>
  <si>
    <t>Gabarito: C</t>
  </si>
  <si>
    <t>ALEMS</t>
  </si>
  <si>
    <t>De acordo com a teoria motivacional de Herzberg, uma política organizacional pautada em excelentes benefícios sociais impele o trabalhador a um comportamento de:</t>
  </si>
  <si>
    <t>Desmotivação.</t>
  </si>
  <si>
    <t>Maior motivação.</t>
  </si>
  <si>
    <t>Maior satisfação.</t>
  </si>
  <si>
    <t>Nenhuma satisfação.</t>
  </si>
  <si>
    <t>Nenhuma insatisfação.</t>
  </si>
  <si>
    <t>Gabarito: E</t>
  </si>
  <si>
    <t>16/08/2026 03:34</t>
  </si>
  <si>
    <t>Dentre as variáveis dependentes que a teoria motivacional da equidade encarrega-se de explicar, seu ponto fraco recai na previsão das assimetrias de</t>
  </si>
  <si>
    <t>hierarquização.</t>
  </si>
  <si>
    <t>satisfação.</t>
  </si>
  <si>
    <t>absenteísmo.</t>
  </si>
  <si>
    <t>rotatividade.</t>
  </si>
  <si>
    <t>produtividade.</t>
  </si>
  <si>
    <t>Riscos moderados, responsabilidade pessoal e feedback, de acordo com a teoria das necessidades de McClelland, motivam um trabalhador com alta necessidade de</t>
  </si>
  <si>
    <t>compensação.</t>
  </si>
  <si>
    <t>liderança.</t>
  </si>
  <si>
    <t>poder.</t>
  </si>
  <si>
    <t>associação.</t>
  </si>
  <si>
    <t>realização.</t>
  </si>
  <si>
    <t>Infra SA</t>
  </si>
  <si>
    <t>O modelo teórico de motivação chamado teoria dos dois fatores de Herzberg aborda fatores motivacionais como geradores de satisfação e fatores higiênicos como limitadores de insatisfação.</t>
  </si>
  <si>
    <t>16/08/2026 03:35</t>
  </si>
  <si>
    <t>AgSUS</t>
  </si>
  <si>
    <t>A previsibilidade de tarefas e metas contribui para reduzir estresse ocupacional associado à incerteza organizacional.</t>
  </si>
  <si>
    <t>A percepção de justiça nos processos internos influencia muito pouco o comportamento e a motivação da equipe.</t>
  </si>
  <si>
    <t>A essência da teoria das necessidades de Maslow é a compreensão dos objetivos de cada indivíduo, considerando-se a ligação entre esforço e desempenho, desempenho e recompensa, e recompensa e alcance de metas pessoais.</t>
  </si>
  <si>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</si>
  <si>
    <t>impacto cultural.</t>
  </si>
  <si>
    <t>estereótipo de campo.</t>
  </si>
  <si>
    <t>preconceito profissional.</t>
  </si>
  <si>
    <t>experiência correlacional.</t>
  </si>
  <si>
    <t>Gabarito: B</t>
  </si>
  <si>
    <t>16/08/2026 03:56</t>
  </si>
  <si>
    <t>4719</t>
  </si>
  <si>
    <t>INSTITUTO CONSULPAM</t>
  </si>
  <si>
    <t>Pref Eusebio CE</t>
  </si>
  <si>
    <t>Conforme a Teoria da Motivação Humana de Abraham Maslow, é um tipo de necessidade de estima:</t>
  </si>
  <si>
    <t>A consideração.</t>
  </si>
  <si>
    <t>A amizade.</t>
  </si>
  <si>
    <t>A competência.</t>
  </si>
  <si>
    <t>O progresso.</t>
  </si>
  <si>
    <t>SEFAZ SP</t>
  </si>
  <si>
    <t>Entre as teorias clássicas que buscam explicar o fenômeno da motivação, aplicadas no âmbito das instituições públicas e privadas, a Teoria X e a Teoria Y, desenvolvidas por McGregor,</t>
  </si>
  <si>
    <t>apontam, respectivamente: o caráter de autodeterminação dos indivíduos na assunção de responsabilidades, dispensando controle externo; a importância da fiscalização constante dos colaboradores, dado que a motivação para o trabalho não é algo natural.</t>
  </si>
  <si>
    <t>classificam as pessoas em dois tipos básicos no que concerne à motivação: as do tipo “X”, dotadas de motivação inata; e as do tipo “Y”, totalmente refratárias aos estímulos motivacionais.</t>
  </si>
  <si>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</si>
  <si>
    <t>são bastante semelhantes no que concerne aos fatores motivacionais, diferindo apenas quanto ao processo que induz à motivação, sendo que a Teoria “X” predica a motivação pela recompensa (reforço positivo), enquanto a Teoria Y pelo medo de punição (reforço negativo).</t>
  </si>
  <si>
    <t>sustentam, respectivamente: que o homem médio não gosta do trabalho e o evita, precisando ser dirigido e controlado (concepção negativa); que o dispêndio de esforço no trabalho é algo natural para a maioria das pessoas (concepção positiva).</t>
  </si>
  <si>
    <t>16/08/2026 03:57</t>
  </si>
  <si>
    <t>CM Mogi das Cruzes</t>
  </si>
  <si>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</si>
  <si>
    <t>da expectância ou expectativa de Vroom.</t>
  </si>
  <si>
    <t>da definição de objetivos de Locke.</t>
  </si>
  <si>
    <t>das necessidades adquiridas de McClelland.</t>
  </si>
  <si>
    <t>dos dois fatores de Herzberg.</t>
  </si>
  <si>
    <t>da equidade de Adams.</t>
  </si>
  <si>
    <t>16/08/2026 03:58</t>
  </si>
  <si>
    <t>ALE RO</t>
  </si>
  <si>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</si>
  <si>
    <t>Plano de Benefícios sociais e programas de crescimento pessoal.</t>
  </si>
  <si>
    <t>programas que promovam a realização pessoal e política de valorização salarial.</t>
  </si>
  <si>
    <t>políticas de segurança no trabalho e aprofundamento do conteúdo dos cargos.</t>
  </si>
  <si>
    <t>instituição de metas desafiadoras e aumento da responsabilidade dos cargos.</t>
  </si>
  <si>
    <t>melhora nas condições físicas do ambiente de trabalho e cerimônias de reconhecimento profissional.</t>
  </si>
  <si>
    <t>16/08/2026 03:59</t>
  </si>
  <si>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</si>
  <si>
    <t>reforço positivo.</t>
  </si>
  <si>
    <t>reforço negativo.</t>
  </si>
  <si>
    <t>reforço de valência.</t>
  </si>
  <si>
    <t>reforço de punição.</t>
  </si>
  <si>
    <t>reforço coercitivo.</t>
  </si>
  <si>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</si>
  <si>
    <t>Abordagem Tradicional.</t>
  </si>
  <si>
    <t>Administração Científica.</t>
  </si>
  <si>
    <t>Abordagem de Relações Humanas.</t>
  </si>
  <si>
    <t>Abordagem de Recursos Humanos.</t>
  </si>
  <si>
    <t>Teoria Psicossocial Expandida.</t>
  </si>
  <si>
    <t>16/08/2026 04:00</t>
  </si>
  <si>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</si>
  <si>
    <t>de autorrealização.</t>
  </si>
  <si>
    <t>de segurança.</t>
  </si>
  <si>
    <t>sociais.</t>
  </si>
  <si>
    <t>fisiológicas.</t>
  </si>
  <si>
    <t>de estima.</t>
  </si>
  <si>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</si>
  <si>
    <t>aos termos legais assinados entre empregado e organização, que determinam obrigações formais de ambas as partes.</t>
  </si>
  <si>
    <t>ao conjunto de expectativas mútuas sobre contribuições do indivíduo e recompensas oferecidas pela organização.</t>
  </si>
  <si>
    <t>à descrição detalhada das tarefas, metas e procedimentos atribuídos formalmente ao empregado.</t>
  </si>
  <si>
    <t>às normas internas de conduta que regulam comportamentos desejados no local de trabalho.</t>
  </si>
  <si>
    <t>aos critérios estabelecidos pela organização para medir desempenho e conceder promoções.</t>
  </si>
  <si>
    <t>16/08/2026 04:01</t>
  </si>
  <si>
    <t>Segundo a teoria motivacional de Maslow, as necessidades humanas podem ser distribuídas em hierarquias de acordo com suas importâncias. Dentre as necessidades mencionadas por Maslow, assinale a opção que está ligada diretamente às necessidades sociais.</t>
  </si>
  <si>
    <t>Reconhecimento e promoções.</t>
  </si>
  <si>
    <t>Intervalos de descanso e conforto físico.</t>
  </si>
  <si>
    <t>Trabalho seguro e permanência no emprego.</t>
  </si>
  <si>
    <t>Crescimento pessoal e participação nas decisões.</t>
  </si>
  <si>
    <t>Integração com clientes e amizades com colegas.</t>
  </si>
  <si>
    <t>16/08/2026 04:02</t>
  </si>
  <si>
    <t>Pref Roca Sales RS</t>
  </si>
  <si>
    <t>A proatividade é uma das habilidades mais valorizadas no ambiente de trabalho. Ser proativo está relacionado com:</t>
  </si>
  <si>
    <t>Antecipar necessidades e agir.</t>
  </si>
  <si>
    <t>Esperar instruções para todas as tarefas.</t>
  </si>
  <si>
    <t>Ignorar problemas até que cresçam.</t>
  </si>
  <si>
    <t>Delegar responsabilidades pessoais.</t>
  </si>
  <si>
    <t>16/08/2026 04:36</t>
  </si>
  <si>
    <t>Pref Itatiba SP</t>
  </si>
  <si>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</si>
  <si>
    <t>Douglas McGregor.</t>
  </si>
  <si>
    <t>Rensis Likert.</t>
  </si>
  <si>
    <t>Max Weber.</t>
  </si>
  <si>
    <t>Chester Barnard.</t>
  </si>
  <si>
    <t>Peter Senge.</t>
  </si>
  <si>
    <t>16/08/2026 04:38</t>
  </si>
  <si>
    <t>ALEAM</t>
  </si>
  <si>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</si>
  <si>
    <t>atividades que fortaleçam a amizade e o relacionamento com os colegas.</t>
  </si>
  <si>
    <t>maior número de intervalos de descanso durante a jornada de trabalho.</t>
  </si>
  <si>
    <t>oferta de alimentação balanceada e nutritiva na cantina da empresa.</t>
  </si>
  <si>
    <t>promoção de estabilidade salarial e proteção no emprego, por meio de contrato.</t>
  </si>
  <si>
    <t>atividades mais desafiadoras, que estimulem o crescimento pessoal e profissional.</t>
  </si>
  <si>
    <t>CPRM</t>
  </si>
  <si>
    <t>Em uma avaliação de políticas internas, constatou-se que a empresa investe em trabalho criativo e desafiador, diversidade de tarefas e participação dos colaboradores nas decisões.
Segundo a teoria de Maslow, essas ações atendem prioritariamente à necessidade</t>
  </si>
  <si>
    <t>social.</t>
  </si>
  <si>
    <t>fisiológica.</t>
  </si>
  <si>
    <t>Pref Paulínia SP</t>
  </si>
  <si>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</si>
  <si>
    <t>o conteúdo do cargo.</t>
  </si>
  <si>
    <t>os salários e benefícios.</t>
  </si>
  <si>
    <t>a qualidade das lideranças.</t>
  </si>
  <si>
    <t>as políticas adotadas pelo órgão.</t>
  </si>
  <si>
    <t>as condições físicas do órgão.</t>
  </si>
  <si>
    <t>16/08/2026 04:39</t>
  </si>
  <si>
    <t>CBM DF</t>
  </si>
  <si>
    <t>No estudo da Administração, a motivação é considerada um dos fatores determinantes para compreender o comportamento humano nas organizações, influenciando diretamente o desempenho, o moral e o clima organizacional. Nesse sentido, assinale o item correto.</t>
  </si>
  <si>
    <t>A motivação no ambiente organizacional está exclusivamente associada a incentivos econômicos, de modo que fatores sociais ou psicológicos são irrelevantes para explicar o desempenho individual.</t>
  </si>
  <si>
    <t>O comportamento humano é resultado da interação entre características pessoais e o meio ambiente, sendo influenciado por necessidades que, ao serem satisfeitas, reduzem a tensão e restauram o equilíbrio do indivíduo.</t>
  </si>
  <si>
    <t>A frustração provocada pela impossibilidade de satisfação de uma necessidade não tem impacto no comportamento organizacional, pois o indivíduo tende a manter-se em equilíbrio psicológico natural.</t>
  </si>
  <si>
    <t>O moral e o clima organizacional independem da satisfação das necessidades individuais, estando relacionados apenas à estrutura formal e às regras da organização.</t>
  </si>
  <si>
    <t>Entre as teorias mais conhecidas sobre o fenômeno da motivação, destaca-se a que foi desenvolvida por Abraham Maslow, que aborda as Necessidades Humanas e cuja representação gráfica consiste em</t>
  </si>
  <si>
    <t>um fluxograma, iniciado a partir da necessidade mais básica, que é a de pertencimento ou afiliação.</t>
  </si>
  <si>
    <t>uma pirâmide, tendo em sua base as necessidades básicas dos indivíduos, ditas fisiológicas.</t>
  </si>
  <si>
    <t>uma escada, com escala de fatores, que variam de acordo com o nível socioeconômico do indivíduo.</t>
  </si>
  <si>
    <t>um conjunto de faixas, estabelecidas a partir do perfil psicológico dos integrantes do grupo.</t>
  </si>
  <si>
    <t>uma matriz, que apresenta quadrantes com a combinação de necessidades individuais e coletivas.</t>
  </si>
  <si>
    <t>16/08/2026 04:40</t>
  </si>
  <si>
    <t>TCE RS</t>
  </si>
  <si>
    <t>De acordo com os princípios das teorias das necessidades, a motivação de cada indivíduo no ambiente organizacional decorre de fatores ambientais, ou seja, externos aos indivíduos.</t>
  </si>
  <si>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</si>
  <si>
    <t>Entre as conhecidas teorias que buscam explicar o fenômeno da motivação, a clássica Teoria da Expectativa ou Expectância, desenvolvida por Victor Vroom, sustenta que</t>
  </si>
  <si>
    <t>a relação esforço-desempenho constitui uma medida de motivação individual a partir da qual os colaboradores buscam extrair o máximo resultado em termos de recompensas, ou seja, aquilo que o estudioso denomina ponto de expectância.</t>
  </si>
  <si>
    <t>cada individuo possui um nível máximo de esforço que está disposto a despender, independentemente do valor atribuído ao resultado, sendo esse patamar denominado nível de expectativa.</t>
  </si>
  <si>
    <t>o comportamento humano é orientado para obtenção de resultados, sendo que o estudioso denomina valência o valor atribuído pelo indivíduo ao resultado ou recompensa.</t>
  </si>
  <si>
    <t>há necessidades básicas que devem ser atendidas em primeiro lugar, ditas fisiológicas, e somente a partir de tal satisfação é que o indivíduo busca a satisfação de outros objetivos, estes denominados instrumentais.</t>
  </si>
  <si>
    <t>o reforço negativo é tão eficaz quanto o reforço positivo na consolidação da motivação dos colaboradores, devendo ser buscado um equilíbrio na aplicação de ambos, denominado pelo autor como instrumentalidade.</t>
  </si>
  <si>
    <t>16/08/2026 04:41</t>
  </si>
  <si>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</si>
  <si>
    <t>os indivíduos avaliam o esforço a partir dos resultados que esperam alcançar coletivamente;</t>
  </si>
  <si>
    <t>a motivação é determinada pelos fatores externos que recompensam o bom desempenho;</t>
  </si>
  <si>
    <t>a motivação está relacionada ao desejo inconsciente de atender a necessidades fisiológicas básicas;</t>
  </si>
  <si>
    <t>os indivíduos comparam suas contribuições e recompensas com as de outras pessoas para avaliar se estão sendo tratados de forma justa;</t>
  </si>
  <si>
    <t>a satisfação tende a estar garantida quando os objetivos propostos são alcançados, a despeito da percepção de justiça no ambiente de trabalho.</t>
  </si>
  <si>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</si>
  <si>
    <t>5;</t>
  </si>
  <si>
    <t>7;</t>
  </si>
  <si>
    <t>8;</t>
  </si>
  <si>
    <t>16/08/2026 04:42</t>
  </si>
  <si>
    <t>INSTITUTO CONSULPLAN</t>
  </si>
  <si>
    <t>Pref João Ramalho SP</t>
  </si>
  <si>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</si>
  <si>
    <t>Social.</t>
  </si>
  <si>
    <t>Fisiológica.</t>
  </si>
  <si>
    <t>Segurança.</t>
  </si>
  <si>
    <t>Autorrealização.</t>
  </si>
  <si>
    <t>Pref São José dos Campos SP</t>
  </si>
  <si>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</si>
  <si>
    <t>A – A – B – B.</t>
  </si>
  <si>
    <t>A – B – A – B.</t>
  </si>
  <si>
    <t>B – A – B – B.</t>
  </si>
  <si>
    <t>B – A – A – B.</t>
  </si>
  <si>
    <t>A – B – B – A.</t>
  </si>
  <si>
    <t>16/08/2026 04:43</t>
  </si>
  <si>
    <t>PGM Rio de Janeiro RJ</t>
  </si>
  <si>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</si>
  <si>
    <t>pode ser afetado por fatores como segurança no emprego e reconhecimento.</t>
  </si>
  <si>
    <t>concentra-se nas obrigações legais previstas na legislação trabalhista vigente.</t>
  </si>
  <si>
    <t>é composto por cláusulas legais previstas no contrato de trabalho formal.</t>
  </si>
  <si>
    <t>permanece inalterado, mesmo diante de reestruturações organizacionais como o downsizing.</t>
  </si>
  <si>
    <t>representa os pactos formais estabelecidos em convenções coletivas entre entidades sindicais e empregadores.</t>
  </si>
  <si>
    <t>16/08/2026 04:50</t>
  </si>
  <si>
    <t>TJ PA</t>
  </si>
  <si>
    <t>A gestão do desempenho humano pode ser analisada por meio de três dimensões: a das expectativas, a dos recursos e a da motivação.</t>
  </si>
  <si>
    <t>CM Tatuí SP</t>
  </si>
  <si>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</si>
  <si>
    <t>o salário.</t>
  </si>
  <si>
    <t>a autonomia.</t>
  </si>
  <si>
    <t>o exercício da responsabilidade.</t>
  </si>
  <si>
    <t>a presença de metas desafiadoras.</t>
  </si>
  <si>
    <t>a função desempenhada.</t>
  </si>
  <si>
    <t>16/08/2026 04:51</t>
  </si>
  <si>
    <t>Instituto ibest</t>
  </si>
  <si>
    <t>CRECI SC</t>
  </si>
  <si>
    <t>No que diz respeito à motivação, McGregor elaborou as teorias X e Y, ligadas a administração das pessoas em uma organização. Em relação a essas duas teorias, assinale a alternativa correta:</t>
  </si>
  <si>
    <t>Segundo a teoria Y, as pessoas são indolentes e preguiçosas por natureza, ou seja, elas evitam o trabalho ou trabalham o mínimo possível, em troca de recompensas salariais ou materiais.</t>
  </si>
  <si>
    <t>Segundo a teoria Y, a dependência das pessoas as torna incapazes de autocontrole e autodisciplina, e, portanto elas precisam ser dirigidas e controladas pela administração.</t>
  </si>
  <si>
    <t>Segundo a teoria X, a própria natureza das pessoas as leva a resistir às mudanças, pois procuram sua segurança e pretendem não assumir riscos que as ponham em perigo.</t>
  </si>
  <si>
    <t>Segundo a teoria X, o controle externo e a ameaça de punição não são os únicos meios de obter a dedicação e esforço de alcançar os objetivos empresariais.</t>
  </si>
  <si>
    <t>Segundo a teoria X, as pessoas não são, por sua natureza intrínseca, passivas ou resistentes às necessidades da empresa, pois elas podem tornar-se assim, como resultado de sua experiência negativa em outras empresas.</t>
  </si>
  <si>
    <t>Segundo a teoria da motivação, de Maslow, baseada nas necessidades humanas, é correto afirmar que</t>
  </si>
  <si>
    <t>uma vez atendida uma necessidade, aumenta o nível de satisfação e, consequentemente, a motivação.</t>
  </si>
  <si>
    <t>quanto menos elevado o nível das necessidades, mais saudável e satisfeita é a pessoa.</t>
  </si>
  <si>
    <t>uma necessidade de uma categoria precisa ser atendida antes que a da categoria seguinte se manifeste.</t>
  </si>
  <si>
    <t>a ameaça de perda de emprego e de redução salarial se enquadra entre as necessidades sociais, de estima e de autorrealização.</t>
  </si>
  <si>
    <t>o comportamento irresponsável é sintoma de privação das necessidades básicas.</t>
  </si>
  <si>
    <t>MP PI</t>
  </si>
  <si>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</si>
  <si>
    <t>A possibilidade de crescimento é fator intrínseco de motivação</t>
  </si>
  <si>
    <t>Somente fatores intrínsecos produzem satisfação no trabalho</t>
  </si>
  <si>
    <t>Os fatores extrínsecos reduzem a insatisfação</t>
  </si>
  <si>
    <t>Condições físicas e segurança no trabalho são fatores intrínsecos</t>
  </si>
  <si>
    <t>Salário e relações pessoais representam fatores extrínsecos</t>
  </si>
  <si>
    <t>16/08/2026 04:53</t>
  </si>
  <si>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</si>
  <si>
    <t>Abrigo, vestimenta e conforto são necessidades de auto-realização</t>
  </si>
  <si>
    <t>Proteção, consciência dos perigos e riscos são necessidades de segurança</t>
  </si>
  <si>
    <t>Amizade e relacionamentos humanos são necessidades de estima</t>
  </si>
  <si>
    <t>Status e ambição são necessidades de participação</t>
  </si>
  <si>
    <t>Sucesso pessoal e autonomia são necessidades básicas.</t>
  </si>
  <si>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</si>
  <si>
    <t>16/08/2026 20:16</t>
  </si>
  <si>
    <t>Segundo a Teoria da Expectativa ou Expectância desenvolvida por Victor Vroom a respeito do fenômeno da motivação, o elemento denominado valência corresponde</t>
  </si>
  <si>
    <t>ao valor atribuído ao resultado, sendo uma medida de atração que uma recompensa exerce sobre o indivíduo.</t>
  </si>
  <si>
    <t>à quantidade de esforço que o indivíduo esta disposto a despender ordinariamente em sua rotina de trabalho.</t>
  </si>
  <si>
    <t>ao patamar financeiro, em termos de salário e benefícios, necessário para manter o nível adequado de motivação do indivíduo.</t>
  </si>
  <si>
    <t>à expectativa de crescimento que motiva os indivíduos dentro das carreiras de uma organização.</t>
  </si>
  <si>
    <t>aos aspectos pessoais e subjetivos da motivação, como pertencimento e reconhecimento, que não possuem expressão de valor em termos financeiros.</t>
  </si>
  <si>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</si>
  <si>
    <t>16/08/2026 20:17</t>
  </si>
  <si>
    <t>De acordo com o Modelo Situacional de liderança, desenvolvido por Paul Hersey e Kenneth Blanchard, a eficácia da liderança depende, principalmente,</t>
  </si>
  <si>
    <t>da conjuntura econômica, que pode demandar líderes conservadores ou arrojados.</t>
  </si>
  <si>
    <t>do carisma do líder, que constitui fator decisivo para adesão dos subordinados.</t>
  </si>
  <si>
    <t>da introdução de uma liderança externa, ensejando uma abordagem disruptiva.</t>
  </si>
  <si>
    <t>da adequação do estilo de liderança ao grau de maturidade dos liderados.</t>
  </si>
  <si>
    <t>da autoridade do líder, refutando perfis benevolentes ou excessivamente participativos.</t>
  </si>
  <si>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</si>
  <si>
    <t>TCE RN</t>
  </si>
  <si>
    <t>De acordo com os princípios que regem a liderança situacional, o líder deve manter o mesmo comportamento de apoio para todos os colaboradores a ele subordinados, sejam eles experientes ou não.</t>
  </si>
  <si>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</si>
  <si>
    <t>16/08/2026 20:18</t>
  </si>
  <si>
    <t>4752</t>
  </si>
  <si>
    <t>IPAAM</t>
  </si>
  <si>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</si>
  <si>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</si>
  <si>
    <t>16/08/2026 20:19</t>
  </si>
  <si>
    <t>Uma maneira de construir motivadores intrínsecos ao próprio trabalho</t>
  </si>
  <si>
    <t>é a transferência geográfica.</t>
  </si>
  <si>
    <t>é o plano de carreira.</t>
  </si>
  <si>
    <t>é o trabalho remoto.</t>
  </si>
  <si>
    <t>é o horário flexível.</t>
  </si>
  <si>
    <t>é o enriquecimento das tarefas.</t>
  </si>
  <si>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</si>
  <si>
    <t>16/08/2026 20:33</t>
  </si>
  <si>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</si>
  <si>
    <t>coercitivo.</t>
  </si>
  <si>
    <t>apoiador.</t>
  </si>
  <si>
    <t>diretivo.</t>
  </si>
  <si>
    <t>participativo.</t>
  </si>
  <si>
    <t>realizador.</t>
  </si>
  <si>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</si>
  <si>
    <t>16/08/2026 20:34</t>
  </si>
  <si>
    <t>UDESC</t>
  </si>
  <si>
    <t>O líder transacional é aquele cujo estilo de liderança busca o desenvolvimento dos liderados, ajudando-os a desenvolver novos olhares sobre questões e problemas atuais, incitando e inspirando as pessoas a darem o máximo de si na busca dos objetivos do grupo.</t>
  </si>
  <si>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</si>
  <si>
    <t>Na liderança situacional, o estilo de liderança mais eficaz é o de delegar, visto que um estilo de liderança diretivo é recomendável para liderados que apresentem níveis de maturidade com alta competência e alta confiança.</t>
  </si>
  <si>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</si>
  <si>
    <t>16/08/2026 20:35</t>
  </si>
  <si>
    <t>SEBRAE DF</t>
  </si>
  <si>
    <t>Uma equipe de projeto apresenta alto desempenho técnico, mas enfrenta conflitos interpessoais frequentes devido a mudanças constantes no escopo.
Nessa situação hipotética, no que se refere ao exercício da liderança e da gestão de tempo, o gerente de projeto deve</t>
  </si>
  <si>
    <t>exercer liderança autocrática para suprimir os conflitos e focar a gestão técnica, evitando a delegação de decisões para poupar o tempo da equipe com reuniões de alinhamento.</t>
  </si>
  <si>
    <t>delegar a resolução dos conflitos à equipe para que ele possa focar o cronograma, pois a gestão de mudanças e de pessoas é uma responsabilidade secundária frente ao controle do caminho crítico.</t>
  </si>
  <si>
    <t>atuar como facilitador, utilizando a inteligência emocional para resolver conflitos de forma colaborativa e delegar responsabilidades com o objetivo de desenvolver competências na equipe, mantendo a comunicação aberta acerca das causas das mudanças.</t>
  </si>
  <si>
    <t>evitar a gestão de mudanças durante o período de conflitos para não sobrecarregar a equipe, priorizando a gestão de tempo por meio do microgerenciamento de todas as tarefas individuais dos membros da equipe.</t>
  </si>
  <si>
    <t>implementar um controle rígido de mudanças para impedir que novos requisitos sejam adicionados ao backlog do produto enquanto as dependências externas não forem resolvidas contratualmente.</t>
  </si>
  <si>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</si>
  <si>
    <t>Caso a equipe responsável por um projeto no qual seja utilizada abordagem adaptativa enfrente dificuldades para entregar valor de forma incremental devido a dependências externas não mapeadas, o gerente de projetos deve</t>
  </si>
  <si>
    <t>substituir a equipe de desenvolvimento por especialistas em gestão de riscos, focando a análise quantitativa das dependências para justificar o atraso nas entregas perante a alta gestão.</t>
  </si>
  <si>
    <t>atuar como um líder servidor para remover impedimentos, promover a transparência por meio de radiadores de informação e facilitar a colaboração com os stakeholders externos para alinhar o fluxo de entrega de valor.</t>
  </si>
  <si>
    <t>reverter o ciclo de vida do projeto para uma abordagem preditiva, visando detalhar todo o cronograma de longo prazo e garantir que nenhuma atividade comece sem que a anterior esteja totalmente concluída.</t>
  </si>
  <si>
    <t>(Sem texto na alternativa, erro de extração ignorado)</t>
  </si>
  <si>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</si>
  <si>
    <t>SEMA AM</t>
  </si>
  <si>
    <t>No que diz respeito ao papel das novas lideranças no setor público e ao empreendedorismo governamental, assinale a opção correta.</t>
  </si>
  <si>
    <t>As novas lideranças devem atuar como agentes de mudança, possuindo visão estratégica para inovar em processos e políticas públicas, na busca de soluções criativas para problemas complexos sob restrições orçamentárias.</t>
  </si>
  <si>
    <t>O empreendedorismo governamental orienta-se pela busca do lucro financeiro para as organizações públicas, equiparando a finalidade do Estado à finalidade da iniciativa privada.</t>
  </si>
  <si>
    <t>A liderança no setor público deve ser exercida de forma centralizada para controlar os processos de inovação e moderar as interferências da sociedade civil ou de grupos políticos.</t>
  </si>
  <si>
    <t>O empreendedorismo no setor público limita-se à implementação de programas de desestatização, com vistas à redução do aparato administrativo e à eliminação de lideranças técnicas.</t>
  </si>
  <si>
    <t>A liderança empreendedora no setor público é incompatível com o regime jurídicoadministrativo, visto que a inovação em processos públicos tende a configurar desvio de finalidade.</t>
  </si>
  <si>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</si>
  <si>
    <t>CD</t>
  </si>
  <si>
    <t>Na prática, todo líder pode adotar os estilos de liderança autocrático, liberal ou democrático em função da situação, das pessoas e da tarefa a ser executada.</t>
  </si>
  <si>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</si>
  <si>
    <t>16/08/2026 20:36</t>
  </si>
  <si>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</si>
  <si>
    <t>As pessoas não são livres para discutir os trabalhos com seus superiores e raramente são recompensadas.</t>
  </si>
  <si>
    <t>As pessoas não são livres para discutir os trabalhos com seus superiores, e as informações de baixo para cima são vistas com desconfiança.</t>
  </si>
  <si>
    <t>As políticas são definidas na cúpula, e as decisões são atribuídas aos níveis mais baixos da hierarquia, desde que previamente definidas e prescritas.</t>
  </si>
  <si>
    <t>As pessoas são ouvidas, e as políticas genéricas e decisões gerais são tomadas na cúpula, enquanto as decisões específicas são delegadas aos níveis mais baixos.</t>
  </si>
  <si>
    <t>Os subordinados se sentem à vontade em discutir os trabalhos com os superiores e são motivados por recompensas baseadas em resultados pela participação e envolvimento.</t>
  </si>
  <si>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</si>
  <si>
    <t>Em algumas situações organizacionais, fatores ligados ao grupo, ao trabalho ou à estrutura da organização impedem que a atuação do líder produza efeitos, mesmo quando ele tenta orientar ou motivar a equipe.
Essa situação caracteriza</t>
  </si>
  <si>
    <t>mecanismos de substituição da liderança, nos quais o líder é dispensável devido à automotivação do grupo.</t>
  </si>
  <si>
    <t>resistências individuais derivadas de traços pessoais que impedem ajustes no comportamento de trabalho.</t>
  </si>
  <si>
    <t>neutralizadores de liderança, que anulam a possibilidade de o líder influenciar o desempenho ou a motivação.</t>
  </si>
  <si>
    <t>falhas de comunicação do líder, que dificultam a transmissão de metas e expectativas ao grupo.</t>
  </si>
  <si>
    <t>limitações motivacionais, em que recompensas externas deixam de produzir qualquer efeito no desempenho.</t>
  </si>
  <si>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</si>
  <si>
    <t>16/08/2026 20:37</t>
  </si>
  <si>
    <t>Nas organizações, alguns gestores exercem influência em razão do cargo que ocupam, pois a estrutura organizacional lhes confere autoridade formal para orientar e direcionar comportamentos.
Esse tipo de poder é</t>
  </si>
  <si>
    <t>pessoal.</t>
  </si>
  <si>
    <t>de experiência.</t>
  </si>
  <si>
    <t>legítimo.</t>
  </si>
  <si>
    <t>de persuasão.</t>
  </si>
  <si>
    <t>de recompensa.</t>
  </si>
  <si>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</si>
  <si>
    <t>A liderança deve promover um clima de segurança psicológica baseado na confiança e catalisar eventual conflito de ideias em favor do comprometimento e da responsabilidade recíproca, alinhando as necessidades individuais ao foco em resultados estratégicos.</t>
  </si>
  <si>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</si>
  <si>
    <t>16/08/2026 20:38</t>
  </si>
  <si>
    <t>SEFAZ PR</t>
  </si>
  <si>
    <t>A liderança é um fenômeno complexo e, em regra, está no cerne das principais premissas de sustentação e consolidação do sucesso de uma organização.
A respeito da liderança nas organizações, assinale a opção correta.</t>
  </si>
  <si>
    <t>As lideranças de uma organização, quer se manifestem no alto escalão, quer se manifestem nos cargos mais baixos, executam tarefas que envolvem comportamentos e ações muito semelhantes.</t>
  </si>
  <si>
    <t>As realizações advindas da liderança, em todas as situações, são um elemento importante e, inclusive, crítico para a consecução das atividades da organização.</t>
  </si>
  <si>
    <t>Para que a liderança organizacional acrescente à empresa, as preferências dos subordinados devem ser mantidas suspensas.</t>
  </si>
  <si>
    <t>A liderança organizacional é diferente de poder, pois a liderança deriva da influência do líder sobre seus liderados.</t>
  </si>
  <si>
    <t>Ao estabelecer uma nova liderança, a organização resolve problemas organizacionais básicos que impedem ou prejudicam a eficiência e a eficácia de suas ações.</t>
  </si>
  <si>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</si>
  <si>
    <t>4766</t>
  </si>
  <si>
    <t>A liderança situacional baseia-se na interrelação entre a orientação, a direção e o apoio socioemocional oferecidos pelo líder e o nível de prontidão dos subordinados no desempenho de uma tarefa, função ou objetivo.</t>
  </si>
  <si>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</si>
  <si>
    <t>4767</t>
  </si>
  <si>
    <t>UniFil</t>
  </si>
  <si>
    <t>Prefeitura Municipal de Maringá PR</t>
  </si>
  <si>
    <t>Na história oficial do País, quantas constituições existiram até hoje no Brasil?</t>
  </si>
  <si>
    <t>O Brasil teve sete constituições ao longo de sua história oficial (1824, 1891,
1934, 1937, 1946, 1967 e a atual de 1988).
Gabarito: D</t>
  </si>
  <si>
    <t>17/08/2026 10:32</t>
  </si>
  <si>
    <t>Augusto Aras.</t>
  </si>
  <si>
    <t>Raquel Dodge.</t>
  </si>
  <si>
    <t>Rodrigo Janot.</t>
  </si>
  <si>
    <t>Paulo Gustavo Gonet Branco.</t>
  </si>
  <si>
    <t>Em 2022, quem foram os senadores eleitos pelos estados do Paraná, Santa Catarina e Rio Grande do Sul, respectivamente?</t>
  </si>
  <si>
    <t>Sérgio Moro, Gleisi Hoffmann e Hamilton Mourão.</t>
  </si>
  <si>
    <t>Gleisi Hoffmann, Eduardo Cunha e Eduardo Leite.</t>
  </si>
  <si>
    <t>Sérgio Moro, Jorge Seif e Hamilton Mourão.</t>
  </si>
  <si>
    <t>Sérgio Moro, Hamilton Mourão e Roberto Marinho.</t>
  </si>
  <si>
    <t>Nas eleições gerais de 2022, a região Sul elegeu para o Senado: Sérgio Moro (União
Brasil) pelo Paraná, Jorge Seif (PL) por Santa Catarina e o ex-vice-presidente
Hamilton Mourão (Republicanos) pelo Rio Grande do Sul.
Gabarito: C</t>
  </si>
  <si>
    <t>17/08/2026 10:48</t>
  </si>
  <si>
    <t>Sobre as eleições para Governador do Estado do Paraná no ano de 2022, assinale a alternativa incorreta.</t>
  </si>
  <si>
    <t>Carlos Massa Ratinho Junior do PSD foi o candidato mais votado, e eleito 69,6% dos votos.</t>
  </si>
  <si>
    <t>As eleições para Governador foram decididas no segundo turno.</t>
  </si>
  <si>
    <t>O candidato Gomyde foi o terceiro colocado nas eleições.</t>
  </si>
  <si>
    <t>Darci Piana foi o candidato a vice-governador eleito em 2022.</t>
  </si>
  <si>
    <t>A alternativa B é a única falsa (incorreta). Carlos Massa Ratinho Junior (PSD) foi
reeleito governador do Paraná já no primeiro turno das eleições de 2022, obtendo
a maioria absoluta dos votos válidos (cerca de 69%), não havendo necessidade de
segundo turno.
Gabarito: B</t>
  </si>
  <si>
    <t>17/08/2026 10:50</t>
  </si>
  <si>
    <t>A Constituição de 1988, em vigor nos dias atuais, elaborada por uma Assembleia Constituinte, legalmente convocada e eleita, foi promulgada no governo de</t>
  </si>
  <si>
    <t>Juscelino Kubitschek.</t>
  </si>
  <si>
    <t>José Sarney.</t>
  </si>
  <si>
    <t>Fernando Henrique Cardoso.</t>
  </si>
  <si>
    <t>João Figueiredo.</t>
  </si>
  <si>
    <t>Após o fim do regime militar, o presidente José Sarney (1985-1990) estava no
poder durante os trabalhos da Assembleia Nacional Constituinte, que resultaram
na promulgação da Constituição cidadã em 5 de outubro de 1988.
Gabarito: B</t>
  </si>
  <si>
    <t>Quem foi o segundo colocado nas eleições para Governador do Estado do Paraná em 2022?</t>
  </si>
  <si>
    <t>Gomyde.</t>
  </si>
  <si>
    <t>Requião.</t>
  </si>
  <si>
    <t>Álvaro Dias.</t>
  </si>
  <si>
    <t>Mauro Moraes.</t>
  </si>
  <si>
    <t>Na eleição estadual de 2022, o governador Ratinho Junior venceu no primeiro
turno. O candidato Roberto Requião (PT) ficou na segunda colocação, recebendo
pouco mais de 26% dos votos válidos.
Gabarito: B</t>
  </si>
  <si>
    <t>17/08/2026 10:51</t>
  </si>
  <si>
    <t>17/08/2026 10:53</t>
  </si>
  <si>
    <t>Câmara Municipal de Ourizona PR</t>
  </si>
  <si>
    <t>Notícias envolvendo a família Richa estiveram presentes nas páginas de notícias dos principais jornais no início do mês de março. Desta vez, a 23ª Vara Federal de Curitiba resolveu</t>
  </si>
  <si>
    <t>emitir novo mandado de prisão do ex-governador e sua família</t>
  </si>
  <si>
    <t>acelerar os processos no STF.</t>
  </si>
  <si>
    <t>acatar decisão de inocência.</t>
  </si>
  <si>
    <t>bloquear bens e contas financeiras.</t>
  </si>
  <si>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</si>
  <si>
    <t>FAU UNICENTRO</t>
  </si>
  <si>
    <t>Prefeitura Municipal de Ponta Grossa PR</t>
  </si>
  <si>
    <t>Uma das origens do povoado que se transformou na cidade de Ponta Grossa está relacionado a viajantes que conduziam rebanhos de gado e muares do Rio Grande do Sul principalmente em direção a São Paulo. Como se chamavam estes viajantes? Assinale a alternativa correta:</t>
  </si>
  <si>
    <t>Bucaneiros</t>
  </si>
  <si>
    <t>Missionários</t>
  </si>
  <si>
    <t>Tropeiros</t>
  </si>
  <si>
    <t>Dragões imperiais</t>
  </si>
  <si>
    <t>Jangadeiros</t>
  </si>
  <si>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</si>
  <si>
    <t>17/08/2026 11:17</t>
  </si>
  <si>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</si>
  <si>
    <t>Chilena</t>
  </si>
  <si>
    <t>Holandesa</t>
  </si>
  <si>
    <t>Mexicana</t>
  </si>
  <si>
    <t>Australiana</t>
  </si>
  <si>
    <t>Chinesa</t>
  </si>
  <si>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</si>
  <si>
    <t>17/08/2026 11:28</t>
  </si>
  <si>
    <t>Instituto CG</t>
  </si>
  <si>
    <t>Prefeitura Municipal de Imbituva PR</t>
  </si>
  <si>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</si>
  <si>
    <t>V-F-V-V;</t>
  </si>
  <si>
    <t>V-V-V-V;</t>
  </si>
  <si>
    <t>F-F-V-V;</t>
  </si>
  <si>
    <t>F-F-F-F;</t>
  </si>
  <si>
    <t>F-V-F-V.</t>
  </si>
  <si>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</si>
  <si>
    <t>17/08/2026 11:29</t>
  </si>
  <si>
    <t>Qual das opções abaixo se refere a uma concessão do Rei de Portugal no período colonial para distribuir e colonizar lotes de terras na região onde hoje é Ponta Grossa? Assinale a alternativa correta:</t>
  </si>
  <si>
    <t>Sesmarias</t>
  </si>
  <si>
    <t>Chácaras</t>
  </si>
  <si>
    <t>Sítios</t>
  </si>
  <si>
    <t>Roças</t>
  </si>
  <si>
    <t>Fazendas</t>
  </si>
  <si>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</si>
  <si>
    <t>17/08/2026 11:30</t>
  </si>
  <si>
    <t>Empresa de Pesquisa Energética</t>
  </si>
  <si>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</si>
  <si>
    <t>dos lineamentos, pré-cambrianos, do embasamento.</t>
  </si>
  <si>
    <t>dos esforços compressivos da Orogenia Herciniana.</t>
  </si>
  <si>
    <t>da deriva do Continente Sul-americano na fase drift.</t>
  </si>
  <si>
    <t>das escarpas da Serra do Mar.</t>
  </si>
  <si>
    <t>paralela à abertura do rifte do Atlântico Sul.</t>
  </si>
  <si>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</si>
  <si>
    <t>4792</t>
  </si>
  <si>
    <t>Acerca das bacias sedimentares da margem continental brasileira e de suas principais feições tectônicas, julgue o item a seguir.
As principais rochas geradoras de petróleo da bacia do Paraná são os folhelhos da formação Ponta Grossa e formação Irati.</t>
  </si>
  <si>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</si>
  <si>
    <t>17/08/2026 11:31</t>
  </si>
  <si>
    <t>Banco Nacional de Desenvolvimento Econômico e Social</t>
  </si>
  <si>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</si>
  <si>
    <t>Barreirinha e Pimenteiras.</t>
  </si>
  <si>
    <t>Nova Olinda e Longá.</t>
  </si>
  <si>
    <t>Pitinga e Barreirinha.</t>
  </si>
  <si>
    <t>Itaituba e Tianguá.</t>
  </si>
  <si>
    <t>Ereré e Poti.</t>
  </si>
  <si>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</si>
  <si>
    <t>17/08/2026 11:37</t>
  </si>
  <si>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</si>
  <si>
    <t>I, IV e V.</t>
  </si>
  <si>
    <t>II, III e V.</t>
  </si>
  <si>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</si>
  <si>
    <t>17/08/2026 11:38</t>
  </si>
  <si>
    <t>O relevo paranaense foi classificado por Reinhard Maack em Litoral, Serra do Mar, Primeiro Planalto ou Planalto de Curitiba, Segundo Planalto ou Planalto de Ponta Grossa e Terceiro Planalto ou Planalto de Guarapuava. Sobre o relevo do Paraná, assinale a alternativa correta.</t>
  </si>
  <si>
    <t>O Paraná possui um litoral relativamente pequeno, ainda assim possui grandes praias como Guaratuba ou Matinhos e, por isso, não pode abrigar zonas portuárias pelo constante tráfego de turistas.</t>
  </si>
  <si>
    <t>A Serra do Mar é uma linha de montanhas que se estende por grande parte do litoral do Brasil, desde o Rio Grande do Sul até o Rio Grande do Norte. No Paraná, estradas que transpunham a serra foram construídas em busca de ouro.</t>
  </si>
  <si>
    <t>O Planalto de Curitiba é a maior unidade de relevo em extensão territorial, e é constituído principalmente por rochas escuras, basálticas, originadas há 125 milhões de anos pela separação dos continentes sul-americano e africano.</t>
  </si>
  <si>
    <t>O Planalto de Ponta Grossa é delimitado pela Serrinha ao leste e a Serra Geral a oeste, e possui em sua extensão os maiores rios do estado, como, por exemplo, o Ivaí, o Piquiri, o Pirapó, o Paranapanema e o Paraná.</t>
  </si>
  <si>
    <t>O Planalto de Guarapuava possui o relevo mais montanhoso, sendo comuns vales muito profundos com grandes amplitudes altimétricas, como, por exemplo, o vale do rio Tibagi que forma o Cânion do Guartelá.</t>
  </si>
  <si>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</si>
  <si>
    <t>17/08/2026 11:40</t>
  </si>
  <si>
    <t>AVANCECIDADE</t>
  </si>
  <si>
    <t>Prefeitura Municipal de Reserva PR</t>
  </si>
  <si>
    <t>O Paraná é formado por cinco unidades de relevo. Assinale a qual unidade de relevo pertence o município de Reserva.</t>
  </si>
  <si>
    <t>Serra do Mar.</t>
  </si>
  <si>
    <t>Planalto cristalino ou primeiro planalto.</t>
  </si>
  <si>
    <t>Planalto paleozoico ou segundo planalto.</t>
  </si>
  <si>
    <t>Planalto basáltico ou terceiro planalto.</t>
  </si>
  <si>
    <t>Planície Costeira.</t>
  </si>
  <si>
    <t>adca1086-4d1f-431e-8da3-2aff71346c63.png</t>
  </si>
  <si>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</si>
  <si>
    <t>17/08/2026 11:42</t>
  </si>
  <si>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</si>
  <si>
    <t>apenas I, II e III estão corretas.</t>
  </si>
  <si>
    <t>apenas I, III, IV estão corretas.</t>
  </si>
  <si>
    <t>apenas II, III e IV estão corretas.</t>
  </si>
  <si>
    <t>nenhuma das alternativas anteriores.</t>
  </si>
  <si>
    <t>todas estão corretas.</t>
  </si>
  <si>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</si>
  <si>
    <t>17/08/2026 23:58</t>
  </si>
  <si>
    <t>4798</t>
  </si>
  <si>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</si>
  <si>
    <t>IV;</t>
  </si>
  <si>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</si>
  <si>
    <t>17/08/2026 23:59</t>
  </si>
  <si>
    <t>4799</t>
  </si>
  <si>
    <t>Instituto de Previdência dos Servidores Públicos do Município de Tibagi PR</t>
  </si>
  <si>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</si>
  <si>
    <t>Somente as assertivas I e II são corretas.</t>
  </si>
  <si>
    <t>Todas as assertivas são corretas.</t>
  </si>
  <si>
    <t>Todas as assertivas são incorretas.</t>
  </si>
  <si>
    <t>Somente a assertiva V está incorreta.</t>
  </si>
  <si>
    <t>Somente as assertivas I, II e III estão corretas.</t>
  </si>
  <si>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</si>
  <si>
    <t>18/08/2026 00:07</t>
  </si>
  <si>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</si>
  <si>
    <t>Parque Municipal Rio Verde.</t>
  </si>
  <si>
    <t>Buraco do Padre.</t>
  </si>
  <si>
    <t>Lagoa Dourada.</t>
  </si>
  <si>
    <t>Capela Santa Bárbara.</t>
  </si>
  <si>
    <t>Complexo Ferroviário.</t>
  </si>
  <si>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</si>
  <si>
    <t>18/08/2026 00:13</t>
  </si>
  <si>
    <t>Ponta Grossa é um município cuja produção industrial tem destaque nacional. Qual das marcas abaixo tem produção na cidade? Analise as assertivas e assinale a alternativa correta:
I - Heineken.
II - Itaipava.
III - Brahma.
IV - Petra.</t>
  </si>
  <si>
    <t>Apenas II e IV.</t>
  </si>
  <si>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</si>
  <si>
    <t>18/08/2026 00:14</t>
  </si>
  <si>
    <t>Recentemente, foi anunciada uma parceria entre grandes cooperativas paranaenses para o investimento bilionário em uma nova maltaria na região de Ponta Grossa. Qual das opções abaixo é um produto industrial ligado à produção do malte? Assinale a alternativa correta:</t>
  </si>
  <si>
    <t>Cerveja</t>
  </si>
  <si>
    <t>Refrigerante</t>
  </si>
  <si>
    <t>Vinho</t>
  </si>
  <si>
    <t>Cachaça</t>
  </si>
  <si>
    <t>Suco</t>
  </si>
  <si>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</si>
  <si>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</si>
  <si>
    <t>I, II, IV e V;</t>
  </si>
  <si>
    <t>I, III e V;</t>
  </si>
  <si>
    <t>II e V;</t>
  </si>
  <si>
    <t>III, IV e V;</t>
  </si>
  <si>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</si>
  <si>
    <t>18/08/2026 00:15</t>
  </si>
  <si>
    <t>Prefeitura Municipal de Tupãssi PR</t>
  </si>
  <si>
    <t>O segundo esporte mais popular no Brasil é o</t>
  </si>
  <si>
    <t>Futebol</t>
  </si>
  <si>
    <t>Tênis de mesa</t>
  </si>
  <si>
    <t>Handebol.</t>
  </si>
  <si>
    <t>Vôlei.</t>
  </si>
  <si>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</si>
  <si>
    <t>18/08/2026 00:52</t>
  </si>
  <si>
    <t>Serviço Autônomo Municipal de Água e Esgoto de Andirá PR</t>
  </si>
  <si>
    <t>O futebol é um esporte que desperta paixões em boa parte dos brasileiros. Nos municípios, no Estado e no País, são realizados campeonatos de diversas categorias. Assinale a alternativa que apresenta um time paranaense.</t>
  </si>
  <si>
    <t>Flamengo</t>
  </si>
  <si>
    <t>Corinthians</t>
  </si>
  <si>
    <t>Internacional</t>
  </si>
  <si>
    <t>Coritiba</t>
  </si>
  <si>
    <t>Dentre as opções, o Coritiba Foot Ball Club é o único clube fundado e localizado no estado do
Paraná (sediado em Curitiba). O Flamengo é do Rio de Janeiro, o Corinthians de São Paulo, e o
Internacional do Rio Grande do Sul.
Gabarito: D</t>
  </si>
  <si>
    <t>18/08/2026 00:53</t>
  </si>
  <si>
    <t>CEC</t>
  </si>
  <si>
    <t>Pref Ponta Grossa PR</t>
  </si>
  <si>
    <t>Sobre PONTA GROSSA, assinale a alternativa que contém afirmação(ões) INCORRETA(S):</t>
  </si>
  <si>
    <t>Localizada no segundo planalto paranaense, na região dos Campos Gerais, Ponta Grossa destaca-se no cenário turístico do Sul do Brasil.</t>
  </si>
  <si>
    <t>Importante entroncamento rodoferroviário, a cidade tem suas raízes no tropeirismo, na pluralidade étnica e nos caminhos da estrada de ferro, símbolos históricos e marcos referenciais ainda presentes no cenário urbano de uma das mais importantes cidades brasileiras.</t>
  </si>
  <si>
    <t>Ponta Grossa possui um forte polo metal-mecânico e industrial, um comércio diversificado, um centro técnico-educacional de reconhecimento nacional e uma agricultura de altos índices de produtividade.</t>
  </si>
  <si>
    <t>O Município de Ponta Grossa está situado na região leste do Paraná, distante 53 quilômetros da capital Curitiba, com uma população de mais de 1.000.000 habitantes.</t>
  </si>
  <si>
    <t>A cidade de Ponta Grossa, também conhecida como “Princesa dos Campos” e “Capital Cívica do Paraná”, é a quarta mais populosa do Paraná.</t>
  </si>
  <si>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</si>
  <si>
    <t>18/08/2026 01:23</t>
  </si>
  <si>
    <t>Qual das marcas abaixo possui montadora localizada em Ponta Grossa? Assinale a alternativa correta:</t>
  </si>
  <si>
    <t>Volkswagen</t>
  </si>
  <si>
    <t>Ford</t>
  </si>
  <si>
    <t>Chevrolet</t>
  </si>
  <si>
    <t>Hyundai</t>
  </si>
  <si>
    <t>DAF</t>
  </si>
  <si>
    <t>O parque fabril de Ponta Grossa abriga a montadora holandesa de caminhões DAF
(pertencente ao grupo Paccar). Inaugurada oficialmente em 2013, a planta paranaense foi a
primeira instalação produtiva da marca estabelecida fora do continente europeu.
Gabarito: E</t>
  </si>
  <si>
    <t>Qual das festas abaixo é celebrada no município de Ponta Grossa? Assinale a alternativa correta:</t>
  </si>
  <si>
    <t>Festa Nacional do Charque.</t>
  </si>
  <si>
    <t>Festa Nacional do Chimarrão.</t>
  </si>
  <si>
    <t>Festa Nacional do Chope Escuro.</t>
  </si>
  <si>
    <t>Festa Nacional do Marreco.</t>
  </si>
  <si>
    <t>Festa Nacional da Ostra.</t>
  </si>
  <si>
    <t>A "Münchenfest", conhecida oficialmente como a Festa Nacional do Chope Escuro, é a
tradicional festa popular do município de Ponta Grossa. O evento celebra a colonização alemã
local, reunindo anualmente milhares de pessoas e shows nacionais.
Gabarito: C</t>
  </si>
  <si>
    <t>Assinale a alternativa correta: O primeiro bairro que surge em Ponta Grossa teve este mesmo nome e pertencia ao município de:</t>
  </si>
  <si>
    <t>Curitiba</t>
  </si>
  <si>
    <t>Imbituva</t>
  </si>
  <si>
    <t>Castro</t>
  </si>
  <si>
    <t>Irati</t>
  </si>
  <si>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</si>
  <si>
    <t>Qual das opções abaixo se refere a uma das alcunhas utilizada para se referir a Ponta Grossa?
Assinale a alternativa correta:</t>
  </si>
  <si>
    <t>Rainha do Sorriso.</t>
  </si>
  <si>
    <t>Cidade Canção.</t>
  </si>
  <si>
    <t>Princesa dos Campos.</t>
  </si>
  <si>
    <t>Joia da Coroa.</t>
  </si>
  <si>
    <t>Cidade Imperial.</t>
  </si>
  <si>
    <t>Ponta Grossa detém o apelido de "Princesa dos Campos" ou "Princesa dos Campos Gerais" por
ser a mais proeminente e pujante cidade do Segundo Planalto Paranaense, refletindo a sua
geografia típica de campos limpos e sua liderança econômica histórica.
Gabarito: C</t>
  </si>
  <si>
    <t>FAFIPA UNESPAR</t>
  </si>
  <si>
    <t xml:space="preserve">Pref Pinhais PR </t>
  </si>
  <si>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</si>
  <si>
    <t>O dobramento no quaternário da Serra do Mar, concomitantemente ao dobramento dos andes, que criou uma série de dobramentos no arcabouço da bacia sedimentar.</t>
  </si>
  <si>
    <t>Uma série de intrusões magmáticas no mesozoico, que deixou inúmeros diques na paisagem mais densos no centro do arco, o que evidencia sua influência.</t>
  </si>
  <si>
    <t>A epirogênese da placa Sul-Americana e da placa Africana, que tende a deformar o centro do cráton lentamente. Tal movimento acontece desde o pré-cambriano.</t>
  </si>
  <si>
    <t>A subsidência lenta do centro da Bacia Sedimentar do Paraná, que ocorreu com menos intensidade no centro formando o arco menos soerguido.</t>
  </si>
  <si>
    <t>A compensação isostática pela constante erosão das depressões periféricas, deformando o arcabouço à medida que o material era removido da superfície.</t>
  </si>
  <si>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</si>
  <si>
    <t>18/08/2026 01:30</t>
  </si>
  <si>
    <t>Qual das opções abaixo se refere à primeira capela construída na região que se tornou Ponta Grossa? Assinale a alternativa correta:</t>
  </si>
  <si>
    <t>Capela de Santa Bárbara.</t>
  </si>
  <si>
    <t>Capela de Santa Sofia.</t>
  </si>
  <si>
    <t>Capela de São João das Dores.</t>
  </si>
  <si>
    <t>Capela de Santo Inácio.</t>
  </si>
  <si>
    <t>Capela de São Jorge.</t>
  </si>
  <si>
    <t>A Capela de Santa Bárbara do Pitangui é o mais antigo templo católico construído na região e é
considerada o marco originário e embrião histórico do município de Ponta Grossa. Ela foi
construída pelos jesuítas em meados do século XVIII.
Gabarito: A</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</si>
  <si>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</si>
  <si>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</si>
  <si>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</si>
  <si>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</si>
  <si>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</si>
  <si>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</si>
  <si>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</si>
  <si>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</si>
  <si>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</si>
  <si>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</si>
  <si>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</si>
  <si>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</si>
  <si>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</si>
  <si>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</si>
  <si>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</si>
  <si>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</si>
  <si>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</si>
  <si>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</si>
  <si>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</si>
  <si>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</si>
  <si>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</si>
  <si>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</si>
  <si>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</si>
  <si>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</si>
  <si>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</si>
  <si>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</si>
  <si>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</si>
  <si>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</si>
  <si>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</si>
  <si>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</si>
  <si>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</si>
  <si>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</si>
  <si>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</si>
  <si>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</si>
  <si>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</si>
  <si>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</si>
  <si>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</si>
  <si>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</si>
  <si>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</si>
  <si>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</si>
  <si>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</si>
  <si>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</si>
  <si>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</si>
  <si>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</si>
  <si>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</si>
  <si>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</si>
  <si>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</si>
  <si>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</si>
  <si>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</si>
  <si>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</si>
  <si>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</si>
  <si>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</si>
  <si>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</si>
  <si>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</si>
  <si>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</si>
  <si>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</si>
  <si>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</si>
  <si>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</si>
  <si>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</si>
  <si>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</si>
  <si>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</si>
  <si>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</si>
  <si>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</si>
  <si>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</si>
  <si>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</si>
  <si>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</si>
  <si>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</si>
  <si>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</si>
  <si>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</si>
  <si>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</si>
  <si>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</si>
  <si>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</si>
  <si>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</si>
  <si>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</si>
  <si>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</si>
  <si>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</si>
  <si>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</si>
  <si>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</si>
  <si>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</si>
  <si>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</si>
  <si>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</si>
  <si>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</si>
  <si>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</si>
  <si>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</si>
  <si>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</si>
  <si>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</si>
  <si>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</si>
  <si>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</si>
  <si>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</si>
  <si>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</si>
  <si>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</si>
  <si>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</si>
  <si>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</si>
  <si>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</si>
  <si>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</si>
  <si>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</si>
  <si>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</si>
  <si>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</si>
  <si>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</si>
  <si>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</si>
  <si>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</si>
  <si>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</si>
  <si>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</si>
  <si>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</si>
  <si>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</si>
  <si>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</si>
  <si>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</si>
  <si>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</si>
  <si>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</si>
  <si>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8eb00139-e1c9-485d-9601-c81251fced61</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</si>
  <si>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</si>
  <si>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</si>
  <si>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</si>
  <si>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</si>
  <si>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</si>
  <si>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</si>
  <si>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</si>
  <si>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</si>
  <si>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</si>
  <si>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</si>
  <si>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</si>
  <si>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</si>
  <si>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</si>
  <si>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</si>
  <si>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</si>
  <si>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</si>
  <si>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</si>
  <si>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</si>
  <si>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</si>
  <si>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</si>
  <si>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</si>
  <si>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</si>
  <si>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</si>
  <si>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</si>
  <si>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</si>
  <si>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</si>
  <si>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</si>
  <si>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</si>
  <si>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</si>
  <si>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</si>
  <si>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</si>
  <si>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</si>
  <si>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</si>
  <si>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</si>
  <si>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</si>
  <si>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</si>
  <si>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</si>
  <si>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</si>
  <si>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</si>
  <si>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</si>
  <si>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</si>
  <si>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</si>
  <si>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</si>
  <si>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</si>
  <si>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</si>
  <si>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</si>
  <si>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</si>
  <si>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</si>
  <si>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</si>
  <si>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</si>
  <si>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</si>
  <si>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</si>
  <si>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</si>
  <si>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</si>
  <si>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</si>
  <si>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</si>
  <si>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</si>
  <si>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</si>
  <si>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</si>
  <si>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</si>
  <si>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</si>
  <si>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</si>
  <si>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</si>
  <si>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</si>
  <si>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</si>
  <si>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</si>
  <si>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</si>
  <si>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</si>
  <si>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</si>
  <si>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</si>
  <si>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</si>
  <si>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2a69f130-2610-42f4-aacb-9e783514d972</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</si>
  <si>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</si>
  <si>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ef58a8c2-c5dc-468b-8ac1-2e85abed481a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</si>
  <si>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</si>
  <si>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31a2a3c6-32cf-4e56-8d1b-99d94ba2e886</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</si>
  <si>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</si>
  <si>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</si>
  <si>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</si>
  <si>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</si>
  <si>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</si>
  <si>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</si>
  <si>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</si>
  <si>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</si>
  <si>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</si>
  <si>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</si>
  <si>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76d6c8b8-148a-4ba4-a2dc-b3d9264814c4</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</si>
  <si>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</si>
  <si>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</si>
  <si>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</si>
  <si>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</si>
  <si>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</si>
  <si>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</si>
  <si>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</si>
  <si>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</si>
  <si>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</si>
  <si>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</si>
  <si>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</si>
  <si>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</si>
  <si>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</si>
  <si>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</si>
  <si>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</si>
  <si>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</si>
  <si>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</si>
  <si>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</si>
  <si>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</si>
  <si>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</si>
  <si>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</si>
  <si>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</si>
  <si>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</si>
  <si>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</si>
  <si>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</si>
  <si>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</si>
  <si>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</si>
  <si>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</si>
  <si>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</si>
  <si>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</si>
  <si>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</si>
  <si>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</si>
  <si>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</si>
  <si>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</si>
  <si>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</si>
  <si>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</si>
  <si>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</si>
  <si>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</si>
  <si>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</si>
  <si>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</si>
  <si>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</si>
  <si>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</si>
  <si>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</si>
  <si>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</si>
  <si>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</si>
  <si>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Total Geral</t>
  </si>
  <si>
    <t>Conhecimentos Gerais sobre o Paraná</t>
  </si>
  <si>
    <t>Conhecimentos Gerais sobre o Brasil</t>
  </si>
  <si>
    <t>Conhecimentos Gerais sobre Ponta Grossa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</si>
</sst>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Plan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an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51.06033252315" createdVersion="7" refreshedVersion="7" minRefreshableVersion="3" recordCount="2856" xr:uid="{00000000-000A-0000-FFFF-FFFF00000000}">
  <cacheSource type="worksheet">
    <worksheetSource ref="A1:Q2857" sheet="questoes"/>
  </cacheSource>
  <cacheFields count="17">
    <cacheField name="id" numFmtId="0">
      <sharedItems containsMixedTypes="1" containsNumber="1" containsInteger="1" minValue="1" maxValue="4765"/>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7">
        <s v="Português"/>
        <s v="Conhecimentos Específicos"/>
        <s v="Contabilidade De Custos"/>
        <s v="Fundamentos de Engenharia"/>
        <s v="Matemática"/>
        <s v="Informática"/>
        <s v="Conhecimentos Gerais"/>
      </sharedItems>
    </cacheField>
    <cacheField name="assunto" numFmtId="0">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C9:C81" firstHeaderRow="1" firstDataRow="1" firstDataCol="1"/>
  <pivotFields count="17">
    <pivotField showAll="0"/>
    <pivotField showAll="0"/>
    <pivotField showAll="0"/>
    <pivotField showAll="0"/>
    <pivotField showAll="0"/>
    <pivotField axis="axisRow" showAll="0">
      <items count="8">
        <item x="1"/>
        <item x="6"/>
        <item x="2"/>
        <item x="3"/>
        <item x="5"/>
        <item x="4"/>
        <item x="0"/>
        <item t="default"/>
      </items>
    </pivotField>
    <pivotField axis="axisRow" showAll="0">
      <items count="65">
        <item x="26"/>
        <item x="9"/>
        <item x="24"/>
        <item x="6"/>
        <item x="39"/>
        <item x="37"/>
        <item x="19"/>
        <item x="18"/>
        <item x="46"/>
        <item m="1" x="63"/>
        <item x="33"/>
        <item x="23"/>
        <item x="43"/>
        <item x="3"/>
        <item x="57"/>
        <item x="56"/>
        <item x="49"/>
        <item x="48"/>
        <item x="12"/>
        <item x="16"/>
        <item x="10"/>
        <item x="17"/>
        <item x="14"/>
        <item x="62"/>
        <item x="11"/>
        <item x="58"/>
        <item x="59"/>
        <item x="60"/>
        <item x="38"/>
        <item x="61"/>
        <item x="13"/>
        <item x="50"/>
        <item x="8"/>
        <item x="54"/>
        <item x="1"/>
        <item x="42"/>
        <item x="20"/>
        <item x="53"/>
        <item x="40"/>
        <item x="0"/>
        <item x="52"/>
        <item x="21"/>
        <item x="5"/>
        <item x="45"/>
        <item x="35"/>
        <item x="15"/>
        <item x="27"/>
        <item x="28"/>
        <item x="30"/>
        <item x="29"/>
        <item x="47"/>
        <item x="32"/>
        <item x="55"/>
        <item x="7"/>
        <item x="44"/>
        <item x="4"/>
        <item x="31"/>
        <item x="51"/>
        <item x="25"/>
        <item x="22"/>
        <item x="41"/>
        <item x="2"/>
        <item x="36"/>
        <item x="34"/>
        <item t="default"/>
      </items>
    </pivotField>
    <pivotField showAll="0"/>
    <pivotField showAll="0"/>
    <pivotField showAll="0"/>
    <pivotField showAll="0"/>
    <pivotField showAll="0"/>
    <pivotField showAll="0"/>
    <pivotField showAll="0"/>
    <pivotField showAll="0"/>
    <pivotField showAll="0"/>
    <pivotField showAll="0"/>
  </pivotFields>
  <rowFields count="2">
    <field x="5"/>
    <field x="6"/>
  </rowFields>
  <rowItems count="72">
    <i>
      <x/>
    </i>
    <i r="1">
      <x v="7"/>
    </i>
    <i r="1">
      <x v="18"/>
    </i>
    <i r="1">
      <x v="19"/>
    </i>
    <i r="1">
      <x v="20"/>
    </i>
    <i r="1">
      <x v="21"/>
    </i>
    <i r="1">
      <x v="22"/>
    </i>
    <i r="1">
      <x v="23"/>
    </i>
    <i r="1">
      <x v="24"/>
    </i>
    <i r="1">
      <x v="30"/>
    </i>
    <i r="1">
      <x v="45"/>
    </i>
    <i>
      <x v="1"/>
    </i>
    <i r="1">
      <x v="14"/>
    </i>
    <i r="1">
      <x v="15"/>
    </i>
    <i r="1">
      <x v="25"/>
    </i>
    <i r="1">
      <x v="26"/>
    </i>
    <i r="1">
      <x v="27"/>
    </i>
    <i r="1">
      <x v="29"/>
    </i>
    <i>
      <x v="2"/>
    </i>
    <i r="1">
      <x v="5"/>
    </i>
    <i r="1">
      <x v="6"/>
    </i>
    <i r="1">
      <x v="36"/>
    </i>
    <i r="1">
      <x v="41"/>
    </i>
    <i r="1">
      <x v="59"/>
    </i>
    <i>
      <x v="3"/>
    </i>
    <i r="1">
      <x v="2"/>
    </i>
    <i r="1">
      <x v="11"/>
    </i>
    <i>
      <x v="4"/>
    </i>
    <i r="1">
      <x v="2"/>
    </i>
    <i r="1">
      <x v="10"/>
    </i>
    <i r="1">
      <x v="28"/>
    </i>
    <i r="1">
      <x v="44"/>
    </i>
    <i r="1">
      <x v="51"/>
    </i>
    <i r="1">
      <x v="56"/>
    </i>
    <i r="1">
      <x v="62"/>
    </i>
    <i r="1">
      <x v="63"/>
    </i>
    <i>
      <x v="5"/>
    </i>
    <i r="1">
      <x/>
    </i>
    <i r="1">
      <x v="4"/>
    </i>
    <i r="1">
      <x v="8"/>
    </i>
    <i r="1">
      <x v="12"/>
    </i>
    <i r="1">
      <x v="16"/>
    </i>
    <i r="1">
      <x v="17"/>
    </i>
    <i r="1">
      <x v="31"/>
    </i>
    <i r="1">
      <x v="33"/>
    </i>
    <i r="1">
      <x v="35"/>
    </i>
    <i r="1">
      <x v="37"/>
    </i>
    <i r="1">
      <x v="38"/>
    </i>
    <i r="1">
      <x v="40"/>
    </i>
    <i r="1">
      <x v="43"/>
    </i>
    <i r="1">
      <x v="46"/>
    </i>
    <i r="1">
      <x v="47"/>
    </i>
    <i r="1">
      <x v="48"/>
    </i>
    <i r="1">
      <x v="49"/>
    </i>
    <i r="1">
      <x v="50"/>
    </i>
    <i r="1">
      <x v="52"/>
    </i>
    <i r="1">
      <x v="54"/>
    </i>
    <i r="1">
      <x v="57"/>
    </i>
    <i r="1">
      <x v="58"/>
    </i>
    <i r="1">
      <x v="60"/>
    </i>
    <i>
      <x v="6"/>
    </i>
    <i r="1">
      <x v="1"/>
    </i>
    <i r="1">
      <x v="3"/>
    </i>
    <i r="1">
      <x v="13"/>
    </i>
    <i r="1">
      <x v="32"/>
    </i>
    <i r="1">
      <x v="34"/>
    </i>
    <i r="1">
      <x v="39"/>
    </i>
    <i r="1">
      <x v="42"/>
    </i>
    <i r="1">
      <x v="53"/>
    </i>
    <i r="1">
      <x v="55"/>
    </i>
    <i r="1">
      <x v="61"/>
    </i>
    <i t="grand">
      <x/>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889"/>
  <sheetViews>
    <sheetView tabSelected="1" workbookViewId="0">
      <selection activeCell="E2903" sqref="E2903"/>
    </sheetView>
  </sheetViews>
  <sheetFormatPr defaultRowHeight="13.8"/>
  <cols>
    <col min="7" max="7" width="33.09765625" customWidth="1"/>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v>1</v>
      </c>
      <c r="B2" t="s">
        <v>21</v>
      </c>
      <c r="C2" t="s">
        <v>22</v>
      </c>
      <c r="D2" t="s">
        <v>23</v>
      </c>
      <c r="E2" t="s">
        <v>24</v>
      </c>
      <c r="F2" t="s">
        <v>25</v>
      </c>
      <c r="G2" t="s">
        <v>26</v>
      </c>
      <c r="H2" t="s">
        <v>27</v>
      </c>
      <c r="I2" t="s">
        <v>28</v>
      </c>
      <c r="J2" t="s">
        <v>29</v>
      </c>
      <c r="K2" t="s">
        <v>30</v>
      </c>
      <c r="L2" t="s">
        <v>31</v>
      </c>
      <c r="M2" t="s">
        <v>32</v>
      </c>
      <c r="N2" t="s">
        <v>33</v>
      </c>
      <c r="O2" t="s">
        <v>34</v>
      </c>
      <c r="P2">
        <v>1</v>
      </c>
      <c r="Q2">
        <v>1</v>
      </c>
      <c r="U2" s="4">
        <v>46002.688083333327</v>
      </c>
    </row>
    <row r="3" spans="1:21">
      <c r="A3" t="s">
        <v>35</v>
      </c>
      <c r="B3" t="s">
        <v>21</v>
      </c>
      <c r="C3" t="s">
        <v>36</v>
      </c>
      <c r="D3" t="s">
        <v>37</v>
      </c>
      <c r="E3" t="s">
        <v>38</v>
      </c>
      <c r="F3" t="s">
        <v>25</v>
      </c>
      <c r="G3" t="s">
        <v>26</v>
      </c>
      <c r="H3" t="s">
        <v>27</v>
      </c>
      <c r="I3" t="s">
        <v>28</v>
      </c>
      <c r="J3" t="s">
        <v>39</v>
      </c>
      <c r="K3" t="s">
        <v>40</v>
      </c>
      <c r="L3" t="s">
        <v>41</v>
      </c>
      <c r="M3" t="s">
        <v>42</v>
      </c>
      <c r="N3" t="s">
        <v>43</v>
      </c>
      <c r="O3" t="s">
        <v>34</v>
      </c>
      <c r="P3">
        <v>2</v>
      </c>
      <c r="Q3">
        <v>2</v>
      </c>
      <c r="S3" t="s">
        <v>44</v>
      </c>
      <c r="U3" t="s">
        <v>45</v>
      </c>
    </row>
    <row r="4" spans="1:21">
      <c r="A4">
        <v>3</v>
      </c>
      <c r="B4" t="s">
        <v>21</v>
      </c>
      <c r="C4" t="s">
        <v>46</v>
      </c>
      <c r="D4" t="s">
        <v>47</v>
      </c>
      <c r="E4" t="s">
        <v>48</v>
      </c>
      <c r="F4" t="s">
        <v>25</v>
      </c>
      <c r="G4" t="s">
        <v>26</v>
      </c>
      <c r="H4" t="s">
        <v>49</v>
      </c>
      <c r="I4" t="s">
        <v>28</v>
      </c>
      <c r="J4" t="s">
        <v>50</v>
      </c>
      <c r="K4" t="s">
        <v>51</v>
      </c>
      <c r="L4" t="s">
        <v>52</v>
      </c>
      <c r="M4" t="s">
        <v>53</v>
      </c>
      <c r="N4" t="s">
        <v>54</v>
      </c>
      <c r="O4" t="s">
        <v>55</v>
      </c>
      <c r="P4">
        <v>1</v>
      </c>
      <c r="Q4">
        <v>1</v>
      </c>
      <c r="U4" t="s">
        <v>56</v>
      </c>
    </row>
    <row r="5" spans="1:21">
      <c r="A5">
        <v>4</v>
      </c>
      <c r="B5" t="s">
        <v>21</v>
      </c>
      <c r="C5" t="s">
        <v>57</v>
      </c>
      <c r="D5" t="s">
        <v>47</v>
      </c>
      <c r="E5" t="s">
        <v>58</v>
      </c>
      <c r="F5" t="s">
        <v>25</v>
      </c>
      <c r="G5" t="s">
        <v>26</v>
      </c>
      <c r="H5" t="s">
        <v>49</v>
      </c>
      <c r="I5" t="s">
        <v>28</v>
      </c>
      <c r="J5" t="s">
        <v>59</v>
      </c>
      <c r="K5" t="s">
        <v>60</v>
      </c>
      <c r="L5" t="s">
        <v>61</v>
      </c>
      <c r="M5" t="s">
        <v>62</v>
      </c>
      <c r="N5" t="s">
        <v>63</v>
      </c>
      <c r="O5" t="s">
        <v>64</v>
      </c>
      <c r="P5">
        <v>0</v>
      </c>
      <c r="Q5">
        <v>0</v>
      </c>
      <c r="U5" s="4">
        <v>46002.712833333331</v>
      </c>
    </row>
    <row r="6" spans="1:21">
      <c r="A6">
        <v>5</v>
      </c>
      <c r="B6" t="s">
        <v>21</v>
      </c>
      <c r="C6" t="s">
        <v>65</v>
      </c>
      <c r="D6" t="s">
        <v>66</v>
      </c>
      <c r="E6" t="s">
        <v>67</v>
      </c>
      <c r="F6" t="s">
        <v>25</v>
      </c>
      <c r="G6" t="s">
        <v>26</v>
      </c>
      <c r="H6" t="s">
        <v>27</v>
      </c>
      <c r="I6" t="s">
        <v>28</v>
      </c>
      <c r="J6" t="s">
        <v>68</v>
      </c>
      <c r="K6" t="s">
        <v>69</v>
      </c>
      <c r="L6" t="s">
        <v>70</v>
      </c>
      <c r="M6" t="s">
        <v>71</v>
      </c>
      <c r="N6" t="s">
        <v>72</v>
      </c>
      <c r="O6" t="s">
        <v>64</v>
      </c>
      <c r="P6">
        <v>0</v>
      </c>
      <c r="Q6">
        <v>0</v>
      </c>
      <c r="U6" s="4">
        <v>46002.725208333337</v>
      </c>
    </row>
    <row r="7" spans="1:21">
      <c r="A7">
        <v>6</v>
      </c>
      <c r="B7" t="s">
        <v>21</v>
      </c>
      <c r="C7" t="s">
        <v>36</v>
      </c>
      <c r="D7" t="s">
        <v>66</v>
      </c>
      <c r="E7" t="s">
        <v>73</v>
      </c>
      <c r="F7" t="s">
        <v>25</v>
      </c>
      <c r="G7" t="s">
        <v>26</v>
      </c>
      <c r="H7" t="s">
        <v>27</v>
      </c>
      <c r="I7" t="s">
        <v>28</v>
      </c>
      <c r="J7" t="s">
        <v>74</v>
      </c>
      <c r="K7" t="s">
        <v>75</v>
      </c>
      <c r="L7" t="s">
        <v>76</v>
      </c>
      <c r="M7" t="s">
        <v>77</v>
      </c>
      <c r="N7" t="s">
        <v>78</v>
      </c>
      <c r="O7" t="s">
        <v>79</v>
      </c>
      <c r="P7">
        <v>1</v>
      </c>
      <c r="Q7">
        <v>1</v>
      </c>
      <c r="U7" t="s">
        <v>80</v>
      </c>
    </row>
    <row r="8" spans="1:21">
      <c r="A8">
        <v>7</v>
      </c>
      <c r="B8" t="s">
        <v>21</v>
      </c>
      <c r="C8" t="s">
        <v>81</v>
      </c>
      <c r="D8" t="s">
        <v>66</v>
      </c>
      <c r="E8" t="s">
        <v>82</v>
      </c>
      <c r="F8" t="s">
        <v>25</v>
      </c>
      <c r="G8" t="s">
        <v>26</v>
      </c>
      <c r="H8" t="s">
        <v>49</v>
      </c>
      <c r="I8" t="s">
        <v>28</v>
      </c>
      <c r="J8" t="s">
        <v>83</v>
      </c>
      <c r="K8" t="s">
        <v>84</v>
      </c>
      <c r="L8" t="s">
        <v>85</v>
      </c>
      <c r="M8" t="s">
        <v>86</v>
      </c>
      <c r="N8" t="s">
        <v>87</v>
      </c>
      <c r="O8" t="s">
        <v>55</v>
      </c>
      <c r="P8">
        <v>1</v>
      </c>
      <c r="Q8">
        <v>1</v>
      </c>
      <c r="U8" t="s">
        <v>88</v>
      </c>
    </row>
    <row r="9" spans="1:21">
      <c r="A9">
        <v>8</v>
      </c>
      <c r="B9" t="s">
        <v>21</v>
      </c>
      <c r="C9" t="s">
        <v>81</v>
      </c>
      <c r="D9" t="s">
        <v>66</v>
      </c>
      <c r="E9" t="s">
        <v>89</v>
      </c>
      <c r="F9" t="s">
        <v>25</v>
      </c>
      <c r="G9" t="s">
        <v>26</v>
      </c>
      <c r="H9" t="s">
        <v>49</v>
      </c>
      <c r="I9" t="s">
        <v>28</v>
      </c>
      <c r="J9" t="s">
        <v>90</v>
      </c>
      <c r="K9" t="s">
        <v>91</v>
      </c>
      <c r="L9" t="s">
        <v>92</v>
      </c>
      <c r="M9" t="s">
        <v>93</v>
      </c>
      <c r="N9" t="s">
        <v>94</v>
      </c>
      <c r="O9" t="s">
        <v>34</v>
      </c>
      <c r="P9">
        <v>1</v>
      </c>
      <c r="Q9">
        <v>1</v>
      </c>
      <c r="U9" t="s">
        <v>95</v>
      </c>
    </row>
    <row r="10" spans="1:21">
      <c r="A10" t="s">
        <v>96</v>
      </c>
      <c r="B10" t="s">
        <v>21</v>
      </c>
      <c r="C10" t="s">
        <v>97</v>
      </c>
      <c r="D10" t="s">
        <v>98</v>
      </c>
      <c r="E10" t="s">
        <v>99</v>
      </c>
      <c r="F10" t="s">
        <v>25</v>
      </c>
      <c r="G10" t="s">
        <v>26</v>
      </c>
      <c r="H10" t="s">
        <v>49</v>
      </c>
      <c r="I10" t="s">
        <v>28</v>
      </c>
      <c r="J10" t="s">
        <v>100</v>
      </c>
      <c r="K10" t="s">
        <v>101</v>
      </c>
      <c r="L10" t="s">
        <v>102</v>
      </c>
      <c r="M10" t="s">
        <v>103</v>
      </c>
      <c r="N10" t="s">
        <v>104</v>
      </c>
      <c r="O10" t="s">
        <v>34</v>
      </c>
      <c r="P10">
        <v>1</v>
      </c>
      <c r="Q10">
        <v>1</v>
      </c>
      <c r="T10" t="s">
        <v>105</v>
      </c>
      <c r="U10" t="s">
        <v>106</v>
      </c>
    </row>
    <row r="11" spans="1:21">
      <c r="A11">
        <v>10</v>
      </c>
      <c r="B11" t="s">
        <v>21</v>
      </c>
      <c r="C11" t="s">
        <v>46</v>
      </c>
      <c r="D11" t="s">
        <v>107</v>
      </c>
      <c r="E11" t="s">
        <v>108</v>
      </c>
      <c r="F11" t="s">
        <v>25</v>
      </c>
      <c r="G11" t="s">
        <v>26</v>
      </c>
      <c r="H11" t="s">
        <v>49</v>
      </c>
      <c r="I11" t="s">
        <v>28</v>
      </c>
      <c r="J11" t="s">
        <v>109</v>
      </c>
      <c r="K11" t="s">
        <v>110</v>
      </c>
      <c r="L11" t="s">
        <v>111</v>
      </c>
      <c r="M11" t="s">
        <v>112</v>
      </c>
      <c r="N11" t="s">
        <v>113</v>
      </c>
      <c r="O11" t="s">
        <v>34</v>
      </c>
      <c r="P11">
        <v>1</v>
      </c>
      <c r="Q11">
        <v>1</v>
      </c>
      <c r="U11" t="s">
        <v>114</v>
      </c>
    </row>
    <row r="12" spans="1:21">
      <c r="A12">
        <v>11</v>
      </c>
      <c r="B12" t="s">
        <v>21</v>
      </c>
      <c r="C12" t="s">
        <v>36</v>
      </c>
      <c r="D12" t="s">
        <v>37</v>
      </c>
      <c r="E12" t="s">
        <v>115</v>
      </c>
      <c r="F12" t="s">
        <v>25</v>
      </c>
      <c r="G12" t="s">
        <v>26</v>
      </c>
      <c r="H12" t="s">
        <v>49</v>
      </c>
      <c r="I12" t="s">
        <v>28</v>
      </c>
      <c r="J12" t="s">
        <v>116</v>
      </c>
      <c r="K12" t="s">
        <v>117</v>
      </c>
      <c r="L12" t="s">
        <v>118</v>
      </c>
      <c r="M12" t="s">
        <v>119</v>
      </c>
      <c r="N12" t="s">
        <v>120</v>
      </c>
      <c r="O12" t="s">
        <v>121</v>
      </c>
      <c r="P12">
        <v>1</v>
      </c>
      <c r="Q12">
        <v>1</v>
      </c>
      <c r="S12" t="s">
        <v>122</v>
      </c>
      <c r="U12" t="s">
        <v>123</v>
      </c>
    </row>
    <row r="13" spans="1:21">
      <c r="A13">
        <v>12</v>
      </c>
      <c r="B13" t="s">
        <v>21</v>
      </c>
      <c r="C13" t="s">
        <v>46</v>
      </c>
      <c r="D13" t="s">
        <v>47</v>
      </c>
      <c r="E13" t="s">
        <v>124</v>
      </c>
      <c r="F13" t="s">
        <v>25</v>
      </c>
      <c r="G13" t="s">
        <v>26</v>
      </c>
      <c r="H13" t="s">
        <v>27</v>
      </c>
      <c r="I13" t="s">
        <v>28</v>
      </c>
      <c r="J13" t="s">
        <v>125</v>
      </c>
      <c r="K13" t="s">
        <v>126</v>
      </c>
      <c r="L13" t="s">
        <v>127</v>
      </c>
      <c r="M13" t="s">
        <v>128</v>
      </c>
      <c r="N13" t="s">
        <v>129</v>
      </c>
      <c r="O13" t="s">
        <v>34</v>
      </c>
      <c r="P13">
        <v>1</v>
      </c>
      <c r="Q13">
        <v>1</v>
      </c>
      <c r="S13" t="s">
        <v>130</v>
      </c>
      <c r="U13" t="s">
        <v>131</v>
      </c>
    </row>
    <row r="14" spans="1:21">
      <c r="A14">
        <v>13</v>
      </c>
      <c r="B14" t="s">
        <v>21</v>
      </c>
      <c r="C14" t="s">
        <v>46</v>
      </c>
      <c r="D14" t="s">
        <v>107</v>
      </c>
      <c r="E14" t="s">
        <v>124</v>
      </c>
      <c r="F14" t="s">
        <v>25</v>
      </c>
      <c r="G14" t="s">
        <v>26</v>
      </c>
      <c r="H14" t="s">
        <v>27</v>
      </c>
      <c r="I14" t="s">
        <v>28</v>
      </c>
      <c r="J14" t="s">
        <v>132</v>
      </c>
      <c r="K14" t="s">
        <v>133</v>
      </c>
      <c r="L14" t="s">
        <v>134</v>
      </c>
      <c r="M14" t="s">
        <v>135</v>
      </c>
      <c r="N14" t="s">
        <v>136</v>
      </c>
      <c r="O14" t="s">
        <v>79</v>
      </c>
      <c r="P14">
        <v>1</v>
      </c>
      <c r="Q14">
        <v>1</v>
      </c>
      <c r="S14" t="s">
        <v>137</v>
      </c>
      <c r="U14" t="s">
        <v>138</v>
      </c>
    </row>
    <row r="15" spans="1:21">
      <c r="A15">
        <v>14</v>
      </c>
      <c r="B15" t="s">
        <v>21</v>
      </c>
      <c r="C15" t="s">
        <v>139</v>
      </c>
      <c r="D15" t="s">
        <v>47</v>
      </c>
      <c r="E15" t="s">
        <v>140</v>
      </c>
      <c r="F15" t="s">
        <v>25</v>
      </c>
      <c r="G15" t="s">
        <v>26</v>
      </c>
      <c r="H15" t="s">
        <v>141</v>
      </c>
      <c r="I15" t="s">
        <v>28</v>
      </c>
      <c r="J15" t="s">
        <v>142</v>
      </c>
      <c r="K15" t="s">
        <v>143</v>
      </c>
      <c r="L15" t="s">
        <v>144</v>
      </c>
      <c r="M15" t="s">
        <v>145</v>
      </c>
      <c r="N15" t="s">
        <v>146</v>
      </c>
      <c r="O15" t="s">
        <v>55</v>
      </c>
      <c r="P15">
        <v>1</v>
      </c>
      <c r="Q15">
        <v>1</v>
      </c>
      <c r="S15" t="s">
        <v>147</v>
      </c>
      <c r="U15" t="s">
        <v>148</v>
      </c>
    </row>
    <row r="16" spans="1:21">
      <c r="A16">
        <v>15</v>
      </c>
      <c r="B16" t="s">
        <v>149</v>
      </c>
      <c r="C16" t="s">
        <v>150</v>
      </c>
      <c r="D16">
        <v>2018</v>
      </c>
      <c r="E16" t="s">
        <v>151</v>
      </c>
      <c r="F16" t="s">
        <v>25</v>
      </c>
      <c r="G16" t="s">
        <v>26</v>
      </c>
      <c r="H16" t="s">
        <v>27</v>
      </c>
      <c r="I16" t="s">
        <v>28</v>
      </c>
      <c r="J16" t="s">
        <v>152</v>
      </c>
      <c r="K16" t="s">
        <v>153</v>
      </c>
      <c r="L16" t="s">
        <v>154</v>
      </c>
      <c r="M16" t="s">
        <v>155</v>
      </c>
      <c r="N16" t="s">
        <v>156</v>
      </c>
      <c r="O16" t="s">
        <v>55</v>
      </c>
      <c r="P16">
        <v>2</v>
      </c>
      <c r="Q16">
        <v>1</v>
      </c>
      <c r="U16" t="s">
        <v>157</v>
      </c>
    </row>
    <row r="17" spans="1:21">
      <c r="A17">
        <v>16</v>
      </c>
      <c r="B17" t="s">
        <v>149</v>
      </c>
      <c r="C17" t="s">
        <v>57</v>
      </c>
      <c r="D17">
        <v>2018</v>
      </c>
      <c r="E17" t="s">
        <v>158</v>
      </c>
      <c r="F17" t="s">
        <v>25</v>
      </c>
      <c r="G17" t="s">
        <v>26</v>
      </c>
      <c r="H17" t="s">
        <v>27</v>
      </c>
      <c r="I17" t="s">
        <v>28</v>
      </c>
      <c r="J17" t="s">
        <v>159</v>
      </c>
      <c r="K17" t="s">
        <v>160</v>
      </c>
      <c r="L17" t="s">
        <v>161</v>
      </c>
      <c r="M17" t="s">
        <v>162</v>
      </c>
      <c r="N17" t="s">
        <v>163</v>
      </c>
      <c r="O17" t="s">
        <v>121</v>
      </c>
      <c r="P17">
        <v>1</v>
      </c>
      <c r="Q17">
        <v>0</v>
      </c>
      <c r="S17" t="s">
        <v>164</v>
      </c>
      <c r="U17" t="s">
        <v>165</v>
      </c>
    </row>
    <row r="18" spans="1:21">
      <c r="A18">
        <v>17</v>
      </c>
      <c r="B18" t="s">
        <v>149</v>
      </c>
      <c r="C18" t="s">
        <v>57</v>
      </c>
      <c r="D18">
        <v>2018</v>
      </c>
      <c r="E18" t="s">
        <v>166</v>
      </c>
      <c r="F18" t="s">
        <v>25</v>
      </c>
      <c r="G18" t="s">
        <v>26</v>
      </c>
      <c r="H18" t="s">
        <v>27</v>
      </c>
      <c r="I18" t="s">
        <v>28</v>
      </c>
      <c r="J18" t="s">
        <v>167</v>
      </c>
      <c r="K18" t="s">
        <v>168</v>
      </c>
      <c r="L18" t="s">
        <v>169</v>
      </c>
      <c r="M18" t="s">
        <v>170</v>
      </c>
      <c r="N18" t="s">
        <v>171</v>
      </c>
      <c r="O18" t="s">
        <v>64</v>
      </c>
      <c r="P18">
        <v>1</v>
      </c>
      <c r="Q18">
        <v>0</v>
      </c>
      <c r="S18" t="s">
        <v>172</v>
      </c>
      <c r="U18" t="s">
        <v>173</v>
      </c>
    </row>
    <row r="19" spans="1:21">
      <c r="A19">
        <v>18</v>
      </c>
      <c r="B19" t="s">
        <v>149</v>
      </c>
      <c r="C19" t="s">
        <v>46</v>
      </c>
      <c r="D19">
        <v>2018</v>
      </c>
      <c r="E19" t="s">
        <v>174</v>
      </c>
      <c r="F19" t="s">
        <v>25</v>
      </c>
      <c r="G19" t="s">
        <v>26</v>
      </c>
      <c r="H19" t="s">
        <v>141</v>
      </c>
      <c r="I19" t="s">
        <v>28</v>
      </c>
      <c r="J19" t="s">
        <v>175</v>
      </c>
      <c r="K19" t="s">
        <v>176</v>
      </c>
      <c r="L19" t="s">
        <v>177</v>
      </c>
      <c r="M19" t="s">
        <v>178</v>
      </c>
      <c r="N19" t="s">
        <v>179</v>
      </c>
      <c r="O19" t="s">
        <v>34</v>
      </c>
      <c r="P19">
        <v>0</v>
      </c>
      <c r="Q19">
        <v>0</v>
      </c>
      <c r="U19" s="4">
        <v>46002.886083333331</v>
      </c>
    </row>
    <row r="20" spans="1:21">
      <c r="A20">
        <v>19</v>
      </c>
      <c r="B20" t="s">
        <v>149</v>
      </c>
      <c r="C20" t="s">
        <v>97</v>
      </c>
      <c r="D20">
        <v>2017</v>
      </c>
      <c r="E20" t="s">
        <v>180</v>
      </c>
      <c r="F20" t="s">
        <v>25</v>
      </c>
      <c r="G20" t="s">
        <v>26</v>
      </c>
      <c r="H20" t="s">
        <v>27</v>
      </c>
      <c r="I20" t="s">
        <v>28</v>
      </c>
      <c r="J20" t="s">
        <v>181</v>
      </c>
      <c r="K20" t="s">
        <v>182</v>
      </c>
      <c r="L20" t="s">
        <v>183</v>
      </c>
      <c r="M20" t="s">
        <v>184</v>
      </c>
      <c r="N20" t="s">
        <v>185</v>
      </c>
      <c r="O20" t="s">
        <v>55</v>
      </c>
      <c r="P20">
        <v>1</v>
      </c>
      <c r="Q20">
        <v>1</v>
      </c>
      <c r="U20" t="s">
        <v>186</v>
      </c>
    </row>
    <row r="21" spans="1:21">
      <c r="A21">
        <v>20</v>
      </c>
      <c r="B21" t="s">
        <v>149</v>
      </c>
      <c r="C21" t="s">
        <v>65</v>
      </c>
      <c r="D21">
        <v>2016</v>
      </c>
      <c r="E21" t="s">
        <v>187</v>
      </c>
      <c r="F21" t="s">
        <v>25</v>
      </c>
      <c r="G21" t="s">
        <v>26</v>
      </c>
      <c r="H21" t="s">
        <v>141</v>
      </c>
      <c r="I21" t="s">
        <v>28</v>
      </c>
      <c r="J21" t="s">
        <v>188</v>
      </c>
      <c r="K21" t="s">
        <v>189</v>
      </c>
      <c r="L21" t="s">
        <v>190</v>
      </c>
      <c r="M21" t="s">
        <v>191</v>
      </c>
      <c r="N21" t="s">
        <v>192</v>
      </c>
      <c r="O21" t="s">
        <v>64</v>
      </c>
      <c r="P21">
        <v>1</v>
      </c>
      <c r="Q21">
        <v>0</v>
      </c>
      <c r="S21" t="s">
        <v>193</v>
      </c>
      <c r="U21" t="s">
        <v>194</v>
      </c>
    </row>
    <row r="22" spans="1:21">
      <c r="A22">
        <v>21</v>
      </c>
      <c r="B22" t="s">
        <v>149</v>
      </c>
      <c r="C22" t="s">
        <v>36</v>
      </c>
      <c r="D22">
        <v>2016</v>
      </c>
      <c r="E22" t="s">
        <v>195</v>
      </c>
      <c r="F22" t="s">
        <v>25</v>
      </c>
      <c r="G22" t="s">
        <v>26</v>
      </c>
      <c r="H22" t="s">
        <v>27</v>
      </c>
      <c r="I22" t="s">
        <v>28</v>
      </c>
      <c r="J22" t="s">
        <v>196</v>
      </c>
      <c r="K22" t="s">
        <v>197</v>
      </c>
      <c r="L22" t="s">
        <v>198</v>
      </c>
      <c r="M22" t="s">
        <v>199</v>
      </c>
      <c r="N22" t="s">
        <v>200</v>
      </c>
      <c r="O22" t="s">
        <v>121</v>
      </c>
      <c r="P22">
        <v>1</v>
      </c>
      <c r="Q22">
        <v>0</v>
      </c>
      <c r="S22" t="s">
        <v>201</v>
      </c>
      <c r="U22" t="s">
        <v>202</v>
      </c>
    </row>
    <row r="23" spans="1:21">
      <c r="A23">
        <v>22</v>
      </c>
      <c r="B23" t="s">
        <v>149</v>
      </c>
      <c r="C23" t="s">
        <v>150</v>
      </c>
      <c r="D23">
        <v>2016</v>
      </c>
      <c r="E23" t="s">
        <v>203</v>
      </c>
      <c r="F23" t="s">
        <v>25</v>
      </c>
      <c r="G23" t="s">
        <v>26</v>
      </c>
      <c r="H23" t="s">
        <v>27</v>
      </c>
      <c r="I23" t="s">
        <v>28</v>
      </c>
      <c r="J23" t="s">
        <v>204</v>
      </c>
      <c r="K23" t="s">
        <v>205</v>
      </c>
      <c r="L23" t="s">
        <v>206</v>
      </c>
      <c r="M23" t="s">
        <v>207</v>
      </c>
      <c r="N23" t="s">
        <v>208</v>
      </c>
      <c r="O23" t="s">
        <v>64</v>
      </c>
      <c r="P23">
        <v>1</v>
      </c>
      <c r="Q23">
        <v>1</v>
      </c>
      <c r="S23" t="s">
        <v>209</v>
      </c>
      <c r="U23" t="s">
        <v>210</v>
      </c>
    </row>
    <row r="24" spans="1:21">
      <c r="A24">
        <v>23</v>
      </c>
      <c r="B24" t="s">
        <v>149</v>
      </c>
      <c r="C24" t="s">
        <v>65</v>
      </c>
      <c r="D24">
        <v>2016</v>
      </c>
      <c r="E24" t="s">
        <v>211</v>
      </c>
      <c r="F24" t="s">
        <v>25</v>
      </c>
      <c r="G24" t="s">
        <v>26</v>
      </c>
      <c r="H24" t="s">
        <v>141</v>
      </c>
      <c r="I24" t="s">
        <v>28</v>
      </c>
      <c r="J24" t="s">
        <v>212</v>
      </c>
      <c r="K24" t="s">
        <v>213</v>
      </c>
      <c r="L24" t="s">
        <v>214</v>
      </c>
      <c r="M24" t="s">
        <v>215</v>
      </c>
      <c r="N24" t="s">
        <v>216</v>
      </c>
      <c r="O24" t="s">
        <v>79</v>
      </c>
      <c r="P24">
        <v>1</v>
      </c>
      <c r="Q24">
        <v>1</v>
      </c>
      <c r="S24" t="s">
        <v>217</v>
      </c>
      <c r="U24" t="s">
        <v>218</v>
      </c>
    </row>
    <row r="25" spans="1:21">
      <c r="A25">
        <v>24</v>
      </c>
      <c r="B25" t="s">
        <v>149</v>
      </c>
      <c r="C25" t="s">
        <v>65</v>
      </c>
      <c r="D25">
        <v>2016</v>
      </c>
      <c r="E25" t="s">
        <v>219</v>
      </c>
      <c r="F25" t="s">
        <v>25</v>
      </c>
      <c r="G25" t="s">
        <v>26</v>
      </c>
      <c r="H25" t="s">
        <v>141</v>
      </c>
      <c r="I25" t="s">
        <v>28</v>
      </c>
      <c r="J25" t="s">
        <v>220</v>
      </c>
      <c r="K25" t="s">
        <v>221</v>
      </c>
      <c r="L25" t="s">
        <v>222</v>
      </c>
      <c r="M25" t="s">
        <v>223</v>
      </c>
      <c r="N25" t="s">
        <v>224</v>
      </c>
      <c r="O25" t="s">
        <v>34</v>
      </c>
      <c r="P25">
        <v>1</v>
      </c>
      <c r="Q25">
        <v>0</v>
      </c>
      <c r="S25" t="s">
        <v>225</v>
      </c>
      <c r="U25" t="s">
        <v>226</v>
      </c>
    </row>
    <row r="26" spans="1:21">
      <c r="A26">
        <v>25</v>
      </c>
      <c r="B26" t="s">
        <v>149</v>
      </c>
      <c r="C26" t="s">
        <v>227</v>
      </c>
      <c r="D26">
        <v>2021</v>
      </c>
      <c r="E26" t="s">
        <v>228</v>
      </c>
      <c r="F26" t="s">
        <v>25</v>
      </c>
      <c r="G26" t="s">
        <v>26</v>
      </c>
      <c r="H26" t="s">
        <v>141</v>
      </c>
      <c r="I26" t="s">
        <v>28</v>
      </c>
      <c r="J26" t="s">
        <v>229</v>
      </c>
      <c r="K26" t="s">
        <v>230</v>
      </c>
      <c r="L26" t="s">
        <v>231</v>
      </c>
      <c r="M26" t="s">
        <v>232</v>
      </c>
      <c r="N26" t="s">
        <v>233</v>
      </c>
      <c r="O26" t="s">
        <v>79</v>
      </c>
      <c r="P26">
        <v>1</v>
      </c>
      <c r="Q26">
        <v>0</v>
      </c>
      <c r="S26" t="s">
        <v>234</v>
      </c>
      <c r="U26" t="s">
        <v>235</v>
      </c>
    </row>
    <row r="27" spans="1:21">
      <c r="A27">
        <v>26</v>
      </c>
      <c r="B27" t="s">
        <v>149</v>
      </c>
      <c r="C27" t="s">
        <v>36</v>
      </c>
      <c r="D27" t="s">
        <v>37</v>
      </c>
      <c r="E27" t="s">
        <v>236</v>
      </c>
      <c r="F27" t="s">
        <v>25</v>
      </c>
      <c r="G27" t="s">
        <v>26</v>
      </c>
      <c r="H27" t="s">
        <v>27</v>
      </c>
      <c r="I27" t="s">
        <v>28</v>
      </c>
      <c r="J27" t="s">
        <v>237</v>
      </c>
      <c r="K27" t="s">
        <v>238</v>
      </c>
      <c r="L27" t="s">
        <v>239</v>
      </c>
      <c r="M27" t="s">
        <v>240</v>
      </c>
      <c r="N27" t="s">
        <v>241</v>
      </c>
      <c r="O27" t="s">
        <v>55</v>
      </c>
      <c r="P27">
        <v>0</v>
      </c>
      <c r="Q27">
        <v>0</v>
      </c>
      <c r="U27" s="4">
        <v>46002.985083333333</v>
      </c>
    </row>
    <row r="28" spans="1:21">
      <c r="A28">
        <v>27</v>
      </c>
      <c r="B28" t="s">
        <v>149</v>
      </c>
      <c r="C28" t="s">
        <v>242</v>
      </c>
      <c r="D28" t="s">
        <v>243</v>
      </c>
      <c r="E28" t="s">
        <v>244</v>
      </c>
      <c r="F28" t="s">
        <v>25</v>
      </c>
      <c r="G28" t="s">
        <v>26</v>
      </c>
      <c r="H28" t="s">
        <v>49</v>
      </c>
      <c r="I28" t="s">
        <v>28</v>
      </c>
      <c r="J28" t="s">
        <v>245</v>
      </c>
      <c r="K28" t="s">
        <v>246</v>
      </c>
      <c r="L28" t="s">
        <v>247</v>
      </c>
      <c r="M28" t="s">
        <v>248</v>
      </c>
      <c r="N28" t="s">
        <v>249</v>
      </c>
      <c r="O28" t="s">
        <v>55</v>
      </c>
      <c r="P28">
        <v>1</v>
      </c>
      <c r="Q28">
        <v>1</v>
      </c>
      <c r="U28" t="s">
        <v>250</v>
      </c>
    </row>
    <row r="29" spans="1:21">
      <c r="A29">
        <v>28</v>
      </c>
      <c r="B29" t="s">
        <v>149</v>
      </c>
      <c r="C29" t="s">
        <v>150</v>
      </c>
      <c r="D29" t="s">
        <v>23</v>
      </c>
      <c r="E29" t="s">
        <v>251</v>
      </c>
      <c r="F29" t="s">
        <v>25</v>
      </c>
      <c r="G29" t="s">
        <v>26</v>
      </c>
      <c r="H29" t="s">
        <v>49</v>
      </c>
      <c r="I29" t="s">
        <v>28</v>
      </c>
      <c r="J29" t="s">
        <v>252</v>
      </c>
      <c r="K29" t="s">
        <v>253</v>
      </c>
      <c r="L29" t="s">
        <v>254</v>
      </c>
      <c r="M29" t="s">
        <v>255</v>
      </c>
      <c r="N29" t="s">
        <v>256</v>
      </c>
      <c r="O29" t="s">
        <v>64</v>
      </c>
      <c r="P29">
        <v>1</v>
      </c>
      <c r="Q29">
        <v>0</v>
      </c>
      <c r="S29" t="s">
        <v>257</v>
      </c>
      <c r="U29" t="s">
        <v>258</v>
      </c>
    </row>
    <row r="30" spans="1:21">
      <c r="A30">
        <v>30</v>
      </c>
      <c r="B30" t="s">
        <v>149</v>
      </c>
      <c r="C30" t="s">
        <v>65</v>
      </c>
      <c r="D30" t="s">
        <v>107</v>
      </c>
      <c r="E30" t="s">
        <v>259</v>
      </c>
      <c r="F30" t="s">
        <v>25</v>
      </c>
      <c r="G30" t="s">
        <v>260</v>
      </c>
      <c r="H30" t="s">
        <v>49</v>
      </c>
      <c r="I30" t="s">
        <v>28</v>
      </c>
      <c r="J30" t="s">
        <v>261</v>
      </c>
      <c r="K30" t="s">
        <v>262</v>
      </c>
      <c r="L30" t="s">
        <v>263</v>
      </c>
      <c r="M30" t="s">
        <v>264</v>
      </c>
      <c r="N30" t="s">
        <v>265</v>
      </c>
      <c r="O30" t="s">
        <v>121</v>
      </c>
      <c r="P30">
        <v>2</v>
      </c>
      <c r="Q30">
        <v>2</v>
      </c>
      <c r="U30" t="s">
        <v>266</v>
      </c>
    </row>
    <row r="31" spans="1:21">
      <c r="A31">
        <v>31</v>
      </c>
      <c r="B31" t="s">
        <v>149</v>
      </c>
      <c r="C31" t="s">
        <v>36</v>
      </c>
      <c r="D31" t="s">
        <v>66</v>
      </c>
      <c r="E31" t="s">
        <v>267</v>
      </c>
      <c r="F31" t="s">
        <v>25</v>
      </c>
      <c r="G31" t="s">
        <v>260</v>
      </c>
      <c r="H31" t="s">
        <v>27</v>
      </c>
      <c r="I31" t="s">
        <v>28</v>
      </c>
      <c r="J31" t="s">
        <v>268</v>
      </c>
      <c r="K31" t="s">
        <v>269</v>
      </c>
      <c r="L31" t="s">
        <v>270</v>
      </c>
      <c r="M31" t="s">
        <v>271</v>
      </c>
      <c r="N31" t="s">
        <v>272</v>
      </c>
      <c r="O31" t="s">
        <v>64</v>
      </c>
      <c r="P31">
        <v>1</v>
      </c>
      <c r="Q31">
        <v>1</v>
      </c>
      <c r="U31" t="s">
        <v>273</v>
      </c>
    </row>
    <row r="32" spans="1:21">
      <c r="A32">
        <v>32</v>
      </c>
      <c r="B32" t="s">
        <v>149</v>
      </c>
      <c r="C32" t="s">
        <v>46</v>
      </c>
      <c r="D32" t="s">
        <v>107</v>
      </c>
      <c r="E32" t="s">
        <v>274</v>
      </c>
      <c r="F32" t="s">
        <v>25</v>
      </c>
      <c r="G32" t="s">
        <v>260</v>
      </c>
      <c r="H32" t="s">
        <v>49</v>
      </c>
      <c r="I32" t="s">
        <v>28</v>
      </c>
      <c r="J32" t="s">
        <v>275</v>
      </c>
      <c r="K32" t="s">
        <v>276</v>
      </c>
      <c r="L32" t="s">
        <v>277</v>
      </c>
      <c r="M32" t="s">
        <v>278</v>
      </c>
      <c r="N32" t="s">
        <v>279</v>
      </c>
      <c r="O32" t="s">
        <v>34</v>
      </c>
      <c r="P32">
        <v>1</v>
      </c>
      <c r="Q32">
        <v>1</v>
      </c>
      <c r="U32" t="s">
        <v>280</v>
      </c>
    </row>
    <row r="33" spans="1:21">
      <c r="A33">
        <v>33</v>
      </c>
      <c r="B33" t="s">
        <v>149</v>
      </c>
      <c r="C33" t="s">
        <v>227</v>
      </c>
      <c r="D33" t="s">
        <v>107</v>
      </c>
      <c r="E33" t="s">
        <v>281</v>
      </c>
      <c r="F33" t="s">
        <v>25</v>
      </c>
      <c r="G33" t="s">
        <v>260</v>
      </c>
      <c r="H33" t="s">
        <v>49</v>
      </c>
      <c r="I33" t="s">
        <v>28</v>
      </c>
      <c r="J33" t="s">
        <v>282</v>
      </c>
      <c r="K33" t="s">
        <v>283</v>
      </c>
      <c r="L33" t="s">
        <v>284</v>
      </c>
      <c r="M33" t="s">
        <v>285</v>
      </c>
      <c r="N33" t="s">
        <v>286</v>
      </c>
      <c r="O33" t="s">
        <v>121</v>
      </c>
      <c r="P33">
        <v>1</v>
      </c>
      <c r="Q33">
        <v>0</v>
      </c>
      <c r="U33" t="s">
        <v>287</v>
      </c>
    </row>
    <row r="34" spans="1:21">
      <c r="A34">
        <v>34</v>
      </c>
      <c r="B34" t="s">
        <v>149</v>
      </c>
      <c r="C34" t="s">
        <v>46</v>
      </c>
      <c r="D34" t="s">
        <v>288</v>
      </c>
      <c r="E34" t="s">
        <v>289</v>
      </c>
      <c r="F34" t="s">
        <v>25</v>
      </c>
      <c r="G34" t="s">
        <v>260</v>
      </c>
      <c r="H34" t="s">
        <v>27</v>
      </c>
      <c r="I34" t="s">
        <v>28</v>
      </c>
      <c r="J34" t="s">
        <v>290</v>
      </c>
      <c r="K34" t="s">
        <v>291</v>
      </c>
      <c r="L34" t="s">
        <v>292</v>
      </c>
      <c r="M34" t="s">
        <v>293</v>
      </c>
      <c r="N34" t="s">
        <v>294</v>
      </c>
      <c r="O34" t="s">
        <v>121</v>
      </c>
      <c r="P34">
        <v>1</v>
      </c>
      <c r="Q34">
        <v>1</v>
      </c>
      <c r="S34" t="s">
        <v>295</v>
      </c>
      <c r="U34" t="s">
        <v>296</v>
      </c>
    </row>
    <row r="35" spans="1:21">
      <c r="A35">
        <v>35</v>
      </c>
      <c r="B35" t="s">
        <v>149</v>
      </c>
      <c r="C35" t="s">
        <v>297</v>
      </c>
      <c r="D35" t="s">
        <v>288</v>
      </c>
      <c r="E35" t="s">
        <v>298</v>
      </c>
      <c r="F35" t="s">
        <v>25</v>
      </c>
      <c r="G35" t="s">
        <v>260</v>
      </c>
      <c r="H35" t="s">
        <v>141</v>
      </c>
      <c r="I35" t="s">
        <v>28</v>
      </c>
      <c r="J35" t="s">
        <v>299</v>
      </c>
      <c r="K35" t="s">
        <v>300</v>
      </c>
      <c r="L35" t="s">
        <v>301</v>
      </c>
      <c r="M35" t="s">
        <v>302</v>
      </c>
      <c r="N35" t="s">
        <v>303</v>
      </c>
      <c r="O35" t="s">
        <v>55</v>
      </c>
      <c r="P35">
        <v>1</v>
      </c>
      <c r="Q35">
        <v>0</v>
      </c>
      <c r="S35" t="s">
        <v>304</v>
      </c>
      <c r="U35" t="s">
        <v>305</v>
      </c>
    </row>
    <row r="36" spans="1:21">
      <c r="A36">
        <v>38</v>
      </c>
      <c r="B36" t="s">
        <v>149</v>
      </c>
      <c r="C36" t="s">
        <v>306</v>
      </c>
      <c r="D36" t="s">
        <v>107</v>
      </c>
      <c r="E36" t="s">
        <v>307</v>
      </c>
      <c r="F36" t="s">
        <v>25</v>
      </c>
      <c r="G36" t="s">
        <v>260</v>
      </c>
      <c r="H36" t="s">
        <v>49</v>
      </c>
      <c r="I36" t="s">
        <v>28</v>
      </c>
      <c r="J36" t="s">
        <v>308</v>
      </c>
      <c r="K36" t="s">
        <v>309</v>
      </c>
      <c r="L36" t="s">
        <v>310</v>
      </c>
      <c r="M36" t="s">
        <v>311</v>
      </c>
      <c r="N36" t="s">
        <v>312</v>
      </c>
      <c r="O36" t="s">
        <v>55</v>
      </c>
      <c r="P36">
        <v>1</v>
      </c>
      <c r="Q36">
        <v>1</v>
      </c>
      <c r="U36" s="4">
        <v>46003.133583333343</v>
      </c>
    </row>
    <row r="37" spans="1:21">
      <c r="A37">
        <v>39</v>
      </c>
      <c r="B37" t="s">
        <v>149</v>
      </c>
      <c r="C37" t="s">
        <v>306</v>
      </c>
      <c r="D37" t="s">
        <v>107</v>
      </c>
      <c r="E37" t="s">
        <v>313</v>
      </c>
      <c r="F37" t="s">
        <v>25</v>
      </c>
      <c r="G37" t="s">
        <v>260</v>
      </c>
      <c r="H37" t="s">
        <v>49</v>
      </c>
      <c r="I37" t="s">
        <v>28</v>
      </c>
      <c r="J37" t="s">
        <v>314</v>
      </c>
      <c r="K37" t="s">
        <v>315</v>
      </c>
      <c r="L37" t="s">
        <v>316</v>
      </c>
      <c r="M37" t="s">
        <v>317</v>
      </c>
      <c r="N37" t="s">
        <v>318</v>
      </c>
      <c r="O37" t="s">
        <v>34</v>
      </c>
      <c r="P37">
        <v>1</v>
      </c>
      <c r="Q37">
        <v>1</v>
      </c>
      <c r="U37" t="s">
        <v>319</v>
      </c>
    </row>
    <row r="38" spans="1:21">
      <c r="A38" t="s">
        <v>320</v>
      </c>
      <c r="B38" t="s">
        <v>21</v>
      </c>
      <c r="C38" t="s">
        <v>36</v>
      </c>
      <c r="D38" t="s">
        <v>37</v>
      </c>
      <c r="E38" t="s">
        <v>321</v>
      </c>
      <c r="F38" t="s">
        <v>25</v>
      </c>
      <c r="G38" t="s">
        <v>260</v>
      </c>
      <c r="H38" t="s">
        <v>27</v>
      </c>
      <c r="I38" t="s">
        <v>28</v>
      </c>
      <c r="J38" t="s">
        <v>322</v>
      </c>
      <c r="K38" t="s">
        <v>323</v>
      </c>
      <c r="L38" t="s">
        <v>324</v>
      </c>
      <c r="M38" t="s">
        <v>325</v>
      </c>
      <c r="N38" t="s">
        <v>326</v>
      </c>
      <c r="O38" t="s">
        <v>121</v>
      </c>
      <c r="P38">
        <v>1</v>
      </c>
      <c r="Q38">
        <v>1</v>
      </c>
      <c r="S38" t="s">
        <v>327</v>
      </c>
      <c r="U38" t="s">
        <v>328</v>
      </c>
    </row>
    <row r="39" spans="1:21">
      <c r="A39">
        <v>42</v>
      </c>
      <c r="B39" t="s">
        <v>21</v>
      </c>
      <c r="C39" t="s">
        <v>139</v>
      </c>
      <c r="D39" t="s">
        <v>107</v>
      </c>
      <c r="E39" t="s">
        <v>329</v>
      </c>
      <c r="F39" t="s">
        <v>25</v>
      </c>
      <c r="G39" t="s">
        <v>260</v>
      </c>
      <c r="H39" t="s">
        <v>49</v>
      </c>
      <c r="I39" t="s">
        <v>28</v>
      </c>
      <c r="J39" t="s">
        <v>275</v>
      </c>
      <c r="K39" t="s">
        <v>276</v>
      </c>
      <c r="L39" t="s">
        <v>277</v>
      </c>
      <c r="M39" t="s">
        <v>278</v>
      </c>
      <c r="N39" t="s">
        <v>279</v>
      </c>
      <c r="O39" t="s">
        <v>34</v>
      </c>
      <c r="P39">
        <v>0</v>
      </c>
      <c r="Q39">
        <v>0</v>
      </c>
      <c r="U39" s="4">
        <v>46003.18308333333</v>
      </c>
    </row>
    <row r="40" spans="1:21">
      <c r="A40">
        <v>43</v>
      </c>
      <c r="B40" t="s">
        <v>21</v>
      </c>
      <c r="C40" t="s">
        <v>139</v>
      </c>
      <c r="D40" t="s">
        <v>288</v>
      </c>
      <c r="E40" t="s">
        <v>330</v>
      </c>
      <c r="F40" t="s">
        <v>25</v>
      </c>
      <c r="G40" t="s">
        <v>260</v>
      </c>
      <c r="H40" t="s">
        <v>27</v>
      </c>
      <c r="I40" t="s">
        <v>28</v>
      </c>
      <c r="J40" t="s">
        <v>290</v>
      </c>
      <c r="K40" t="s">
        <v>291</v>
      </c>
      <c r="L40" t="s">
        <v>292</v>
      </c>
      <c r="M40" t="s">
        <v>293</v>
      </c>
      <c r="N40" t="s">
        <v>294</v>
      </c>
      <c r="O40" t="s">
        <v>121</v>
      </c>
      <c r="P40">
        <v>1</v>
      </c>
      <c r="Q40">
        <v>1</v>
      </c>
      <c r="U40" t="s">
        <v>331</v>
      </c>
    </row>
    <row r="41" spans="1:21">
      <c r="A41" t="s">
        <v>332</v>
      </c>
      <c r="B41" t="s">
        <v>21</v>
      </c>
      <c r="C41" t="s">
        <v>333</v>
      </c>
      <c r="D41" t="s">
        <v>107</v>
      </c>
      <c r="E41" t="s">
        <v>334</v>
      </c>
      <c r="F41" t="s">
        <v>25</v>
      </c>
      <c r="G41" t="s">
        <v>260</v>
      </c>
      <c r="H41" t="s">
        <v>141</v>
      </c>
      <c r="I41" t="s">
        <v>28</v>
      </c>
      <c r="J41" t="s">
        <v>335</v>
      </c>
      <c r="K41" t="s">
        <v>336</v>
      </c>
      <c r="L41" t="s">
        <v>337</v>
      </c>
      <c r="M41" t="s">
        <v>338</v>
      </c>
      <c r="N41" t="s">
        <v>339</v>
      </c>
      <c r="O41" t="s">
        <v>79</v>
      </c>
      <c r="P41">
        <v>1</v>
      </c>
      <c r="Q41">
        <v>1</v>
      </c>
      <c r="U41" t="s">
        <v>340</v>
      </c>
    </row>
    <row r="42" spans="1:21">
      <c r="A42" t="s">
        <v>341</v>
      </c>
      <c r="B42" t="s">
        <v>21</v>
      </c>
      <c r="C42" t="s">
        <v>139</v>
      </c>
      <c r="D42" t="s">
        <v>47</v>
      </c>
      <c r="E42" t="s">
        <v>342</v>
      </c>
      <c r="F42" t="s">
        <v>25</v>
      </c>
      <c r="G42" t="s">
        <v>260</v>
      </c>
      <c r="H42" t="s">
        <v>49</v>
      </c>
      <c r="I42" t="s">
        <v>28</v>
      </c>
      <c r="J42" t="s">
        <v>343</v>
      </c>
      <c r="K42" t="s">
        <v>344</v>
      </c>
      <c r="L42" t="s">
        <v>345</v>
      </c>
      <c r="M42" t="s">
        <v>346</v>
      </c>
      <c r="N42" t="s">
        <v>347</v>
      </c>
      <c r="O42" t="s">
        <v>79</v>
      </c>
      <c r="P42">
        <v>1</v>
      </c>
      <c r="Q42">
        <v>1</v>
      </c>
      <c r="S42" t="s">
        <v>348</v>
      </c>
      <c r="U42" t="s">
        <v>349</v>
      </c>
    </row>
    <row r="43" spans="1:21">
      <c r="A43">
        <v>46</v>
      </c>
      <c r="B43" t="s">
        <v>21</v>
      </c>
      <c r="C43" t="s">
        <v>306</v>
      </c>
      <c r="D43" t="s">
        <v>107</v>
      </c>
      <c r="E43" t="s">
        <v>313</v>
      </c>
      <c r="F43" t="s">
        <v>25</v>
      </c>
      <c r="G43" t="s">
        <v>260</v>
      </c>
      <c r="H43" t="s">
        <v>49</v>
      </c>
      <c r="I43" t="s">
        <v>28</v>
      </c>
      <c r="J43" t="s">
        <v>350</v>
      </c>
      <c r="K43" t="s">
        <v>351</v>
      </c>
      <c r="L43" t="s">
        <v>352</v>
      </c>
      <c r="M43" t="s">
        <v>353</v>
      </c>
      <c r="N43" t="s">
        <v>354</v>
      </c>
      <c r="O43" t="s">
        <v>34</v>
      </c>
      <c r="P43">
        <v>1</v>
      </c>
      <c r="Q43">
        <v>1</v>
      </c>
      <c r="U43" t="s">
        <v>355</v>
      </c>
    </row>
    <row r="44" spans="1:21">
      <c r="A44">
        <v>47</v>
      </c>
      <c r="B44" t="s">
        <v>21</v>
      </c>
      <c r="C44" t="s">
        <v>306</v>
      </c>
      <c r="D44" t="s">
        <v>107</v>
      </c>
      <c r="E44" t="s">
        <v>356</v>
      </c>
      <c r="F44" t="s">
        <v>25</v>
      </c>
      <c r="G44" t="s">
        <v>260</v>
      </c>
      <c r="H44" t="s">
        <v>27</v>
      </c>
      <c r="I44" t="s">
        <v>28</v>
      </c>
      <c r="J44" t="s">
        <v>357</v>
      </c>
      <c r="K44" t="s">
        <v>358</v>
      </c>
      <c r="L44" t="s">
        <v>359</v>
      </c>
      <c r="M44" t="s">
        <v>360</v>
      </c>
      <c r="N44" t="s">
        <v>361</v>
      </c>
      <c r="O44" t="s">
        <v>34</v>
      </c>
      <c r="P44">
        <v>0</v>
      </c>
      <c r="Q44">
        <v>0</v>
      </c>
      <c r="U44" s="4">
        <v>46003.244958333336</v>
      </c>
    </row>
    <row r="45" spans="1:21">
      <c r="A45" t="s">
        <v>362</v>
      </c>
      <c r="B45" t="s">
        <v>21</v>
      </c>
      <c r="C45" t="s">
        <v>363</v>
      </c>
      <c r="D45" t="s">
        <v>364</v>
      </c>
      <c r="E45" t="s">
        <v>365</v>
      </c>
      <c r="F45" t="s">
        <v>25</v>
      </c>
      <c r="G45" t="s">
        <v>260</v>
      </c>
      <c r="H45" t="s">
        <v>27</v>
      </c>
      <c r="I45" t="s">
        <v>28</v>
      </c>
      <c r="J45" t="s">
        <v>366</v>
      </c>
      <c r="K45" t="s">
        <v>367</v>
      </c>
      <c r="L45" t="s">
        <v>368</v>
      </c>
      <c r="M45" t="s">
        <v>369</v>
      </c>
      <c r="N45" t="s">
        <v>370</v>
      </c>
      <c r="O45" t="s">
        <v>79</v>
      </c>
      <c r="P45">
        <v>0</v>
      </c>
      <c r="Q45">
        <v>0</v>
      </c>
      <c r="T45" t="s">
        <v>371</v>
      </c>
      <c r="U45" s="4">
        <v>46003.257333333328</v>
      </c>
    </row>
    <row r="46" spans="1:21">
      <c r="A46">
        <v>49</v>
      </c>
      <c r="B46" t="s">
        <v>21</v>
      </c>
      <c r="C46" t="s">
        <v>372</v>
      </c>
      <c r="D46" t="s">
        <v>23</v>
      </c>
      <c r="E46" t="s">
        <v>373</v>
      </c>
      <c r="F46" t="s">
        <v>25</v>
      </c>
      <c r="G46" t="s">
        <v>260</v>
      </c>
      <c r="H46" t="s">
        <v>27</v>
      </c>
      <c r="I46" t="s">
        <v>28</v>
      </c>
      <c r="J46" t="s">
        <v>374</v>
      </c>
      <c r="K46" t="s">
        <v>375</v>
      </c>
      <c r="L46" t="s">
        <v>376</v>
      </c>
      <c r="M46" t="s">
        <v>377</v>
      </c>
      <c r="N46" t="s">
        <v>378</v>
      </c>
      <c r="O46" t="s">
        <v>55</v>
      </c>
      <c r="P46">
        <v>2</v>
      </c>
      <c r="Q46">
        <v>2</v>
      </c>
      <c r="U46" t="s">
        <v>379</v>
      </c>
    </row>
    <row r="47" spans="1:21">
      <c r="A47">
        <v>50</v>
      </c>
      <c r="B47" t="s">
        <v>21</v>
      </c>
      <c r="C47" t="s">
        <v>372</v>
      </c>
      <c r="D47" t="s">
        <v>23</v>
      </c>
      <c r="E47" t="s">
        <v>380</v>
      </c>
      <c r="F47" t="s">
        <v>25</v>
      </c>
      <c r="G47" t="s">
        <v>260</v>
      </c>
      <c r="H47" t="s">
        <v>49</v>
      </c>
      <c r="I47" t="s">
        <v>28</v>
      </c>
      <c r="J47" t="s">
        <v>381</v>
      </c>
      <c r="K47" t="s">
        <v>382</v>
      </c>
      <c r="L47" t="s">
        <v>383</v>
      </c>
      <c r="M47" t="s">
        <v>384</v>
      </c>
      <c r="N47" t="s">
        <v>385</v>
      </c>
      <c r="O47" t="s">
        <v>64</v>
      </c>
      <c r="P47">
        <v>0</v>
      </c>
      <c r="Q47">
        <v>0</v>
      </c>
      <c r="U47" s="4">
        <v>46003.282083333332</v>
      </c>
    </row>
    <row r="48" spans="1:21">
      <c r="A48">
        <v>51</v>
      </c>
      <c r="B48" t="s">
        <v>21</v>
      </c>
      <c r="C48" t="s">
        <v>97</v>
      </c>
      <c r="D48" t="s">
        <v>47</v>
      </c>
      <c r="E48" t="s">
        <v>386</v>
      </c>
      <c r="F48" t="s">
        <v>25</v>
      </c>
      <c r="G48" t="s">
        <v>260</v>
      </c>
      <c r="H48" t="s">
        <v>49</v>
      </c>
      <c r="I48" t="s">
        <v>28</v>
      </c>
      <c r="J48" t="s">
        <v>387</v>
      </c>
      <c r="K48" t="s">
        <v>388</v>
      </c>
      <c r="L48" t="s">
        <v>389</v>
      </c>
      <c r="M48" t="s">
        <v>390</v>
      </c>
      <c r="N48" t="s">
        <v>391</v>
      </c>
      <c r="O48" t="s">
        <v>34</v>
      </c>
      <c r="P48">
        <v>1</v>
      </c>
      <c r="Q48">
        <v>1</v>
      </c>
      <c r="U48" t="s">
        <v>392</v>
      </c>
    </row>
    <row r="49" spans="1:21">
      <c r="A49">
        <v>52</v>
      </c>
      <c r="B49" t="s">
        <v>21</v>
      </c>
      <c r="C49" t="s">
        <v>36</v>
      </c>
      <c r="D49" t="s">
        <v>66</v>
      </c>
      <c r="E49" t="s">
        <v>393</v>
      </c>
      <c r="F49" t="s">
        <v>25</v>
      </c>
      <c r="G49" t="s">
        <v>260</v>
      </c>
      <c r="H49" t="s">
        <v>27</v>
      </c>
      <c r="I49" t="s">
        <v>28</v>
      </c>
      <c r="J49" t="s">
        <v>394</v>
      </c>
      <c r="K49" t="s">
        <v>395</v>
      </c>
      <c r="L49" t="s">
        <v>396</v>
      </c>
      <c r="M49" t="s">
        <v>397</v>
      </c>
      <c r="N49" t="s">
        <v>398</v>
      </c>
      <c r="O49" t="s">
        <v>34</v>
      </c>
      <c r="P49">
        <v>1</v>
      </c>
      <c r="Q49">
        <v>0</v>
      </c>
      <c r="S49" t="s">
        <v>399</v>
      </c>
      <c r="U49" t="s">
        <v>400</v>
      </c>
    </row>
    <row r="50" spans="1:21">
      <c r="A50" t="s">
        <v>401</v>
      </c>
      <c r="B50" t="s">
        <v>21</v>
      </c>
      <c r="C50" t="s">
        <v>333</v>
      </c>
      <c r="D50" t="s">
        <v>98</v>
      </c>
      <c r="E50" t="s">
        <v>402</v>
      </c>
      <c r="F50" t="s">
        <v>25</v>
      </c>
      <c r="G50" t="s">
        <v>260</v>
      </c>
      <c r="H50" t="s">
        <v>27</v>
      </c>
      <c r="I50" t="s">
        <v>28</v>
      </c>
      <c r="J50" t="s">
        <v>403</v>
      </c>
      <c r="K50" t="s">
        <v>404</v>
      </c>
      <c r="L50" t="s">
        <v>405</v>
      </c>
      <c r="M50" t="s">
        <v>375</v>
      </c>
      <c r="N50" t="s">
        <v>406</v>
      </c>
      <c r="O50" t="s">
        <v>55</v>
      </c>
      <c r="P50">
        <v>1</v>
      </c>
      <c r="Q50">
        <v>0</v>
      </c>
      <c r="S50" t="s">
        <v>407</v>
      </c>
      <c r="U50" t="s">
        <v>408</v>
      </c>
    </row>
    <row r="51" spans="1:21">
      <c r="A51" t="s">
        <v>409</v>
      </c>
      <c r="B51" t="s">
        <v>21</v>
      </c>
      <c r="C51" t="s">
        <v>363</v>
      </c>
      <c r="D51" t="s">
        <v>364</v>
      </c>
      <c r="E51" t="s">
        <v>410</v>
      </c>
      <c r="F51" t="s">
        <v>25</v>
      </c>
      <c r="G51" t="s">
        <v>260</v>
      </c>
      <c r="H51" t="s">
        <v>27</v>
      </c>
      <c r="I51" t="s">
        <v>28</v>
      </c>
      <c r="J51" t="s">
        <v>411</v>
      </c>
      <c r="K51" t="s">
        <v>412</v>
      </c>
      <c r="L51" t="s">
        <v>413</v>
      </c>
      <c r="M51" t="s">
        <v>414</v>
      </c>
      <c r="N51" t="s">
        <v>415</v>
      </c>
      <c r="O51" t="s">
        <v>79</v>
      </c>
      <c r="P51">
        <v>0</v>
      </c>
      <c r="Q51">
        <v>0</v>
      </c>
      <c r="T51" t="s">
        <v>371</v>
      </c>
      <c r="U51" s="4">
        <v>46003.331583333333</v>
      </c>
    </row>
    <row r="52" spans="1:21">
      <c r="A52">
        <v>55</v>
      </c>
      <c r="B52" t="s">
        <v>21</v>
      </c>
      <c r="C52" t="s">
        <v>372</v>
      </c>
      <c r="D52" t="s">
        <v>23</v>
      </c>
      <c r="E52" t="s">
        <v>416</v>
      </c>
      <c r="F52" t="s">
        <v>25</v>
      </c>
      <c r="G52" t="s">
        <v>260</v>
      </c>
      <c r="H52" t="s">
        <v>49</v>
      </c>
      <c r="I52" t="s">
        <v>28</v>
      </c>
      <c r="J52" t="s">
        <v>374</v>
      </c>
      <c r="K52" t="s">
        <v>375</v>
      </c>
      <c r="L52" t="s">
        <v>376</v>
      </c>
      <c r="M52" t="s">
        <v>377</v>
      </c>
      <c r="N52" t="s">
        <v>378</v>
      </c>
      <c r="O52" t="s">
        <v>55</v>
      </c>
      <c r="P52">
        <v>2</v>
      </c>
      <c r="Q52">
        <v>2</v>
      </c>
      <c r="U52" t="s">
        <v>417</v>
      </c>
    </row>
    <row r="53" spans="1:21">
      <c r="A53">
        <v>56</v>
      </c>
      <c r="B53" t="s">
        <v>21</v>
      </c>
      <c r="C53" t="s">
        <v>372</v>
      </c>
      <c r="D53" t="s">
        <v>23</v>
      </c>
      <c r="E53" t="s">
        <v>380</v>
      </c>
      <c r="F53" t="s">
        <v>25</v>
      </c>
      <c r="G53" t="s">
        <v>260</v>
      </c>
      <c r="H53" t="s">
        <v>49</v>
      </c>
      <c r="I53" t="s">
        <v>28</v>
      </c>
      <c r="J53" t="s">
        <v>418</v>
      </c>
      <c r="K53" t="s">
        <v>419</v>
      </c>
      <c r="L53" t="s">
        <v>383</v>
      </c>
      <c r="M53" t="s">
        <v>384</v>
      </c>
      <c r="N53" t="s">
        <v>420</v>
      </c>
      <c r="O53" t="s">
        <v>64</v>
      </c>
      <c r="P53">
        <v>1</v>
      </c>
      <c r="Q53">
        <v>1</v>
      </c>
      <c r="U53" t="s">
        <v>421</v>
      </c>
    </row>
    <row r="54" spans="1:21">
      <c r="A54">
        <v>57</v>
      </c>
      <c r="B54" t="s">
        <v>21</v>
      </c>
      <c r="C54" t="s">
        <v>97</v>
      </c>
      <c r="D54" t="s">
        <v>47</v>
      </c>
      <c r="E54" t="s">
        <v>386</v>
      </c>
      <c r="F54" t="s">
        <v>25</v>
      </c>
      <c r="G54" t="s">
        <v>260</v>
      </c>
      <c r="H54" t="s">
        <v>49</v>
      </c>
      <c r="I54" t="s">
        <v>28</v>
      </c>
      <c r="J54" t="s">
        <v>422</v>
      </c>
      <c r="K54" t="s">
        <v>423</v>
      </c>
      <c r="L54" t="s">
        <v>424</v>
      </c>
      <c r="M54" t="s">
        <v>390</v>
      </c>
      <c r="N54" t="s">
        <v>425</v>
      </c>
      <c r="O54" t="s">
        <v>34</v>
      </c>
      <c r="P54">
        <v>1</v>
      </c>
      <c r="Q54">
        <v>1</v>
      </c>
      <c r="U54" t="s">
        <v>426</v>
      </c>
    </row>
    <row r="55" spans="1:21">
      <c r="A55" t="s">
        <v>427</v>
      </c>
      <c r="B55" t="s">
        <v>21</v>
      </c>
      <c r="C55" t="s">
        <v>428</v>
      </c>
      <c r="D55" t="s">
        <v>364</v>
      </c>
      <c r="E55" t="s">
        <v>429</v>
      </c>
      <c r="F55" t="s">
        <v>25</v>
      </c>
      <c r="G55" t="s">
        <v>260</v>
      </c>
      <c r="H55" t="s">
        <v>27</v>
      </c>
      <c r="I55" t="s">
        <v>28</v>
      </c>
      <c r="J55" t="s">
        <v>430</v>
      </c>
      <c r="K55" t="s">
        <v>431</v>
      </c>
      <c r="L55" t="s">
        <v>432</v>
      </c>
      <c r="M55" t="s">
        <v>433</v>
      </c>
      <c r="N55" t="s">
        <v>434</v>
      </c>
      <c r="O55" t="s">
        <v>64</v>
      </c>
      <c r="P55">
        <v>1</v>
      </c>
      <c r="Q55">
        <v>1</v>
      </c>
      <c r="S55" t="s">
        <v>435</v>
      </c>
      <c r="T55" t="s">
        <v>436</v>
      </c>
      <c r="U55" t="s">
        <v>437</v>
      </c>
    </row>
    <row r="56" spans="1:21">
      <c r="A56" t="s">
        <v>438</v>
      </c>
      <c r="B56" t="s">
        <v>21</v>
      </c>
      <c r="C56" t="s">
        <v>363</v>
      </c>
      <c r="D56" t="s">
        <v>364</v>
      </c>
      <c r="E56" t="s">
        <v>439</v>
      </c>
      <c r="F56" t="s">
        <v>25</v>
      </c>
      <c r="G56" t="s">
        <v>260</v>
      </c>
      <c r="H56" t="s">
        <v>27</v>
      </c>
      <c r="I56" t="s">
        <v>28</v>
      </c>
      <c r="J56" t="s">
        <v>440</v>
      </c>
      <c r="K56" t="s">
        <v>441</v>
      </c>
      <c r="L56" t="s">
        <v>442</v>
      </c>
      <c r="M56" t="s">
        <v>443</v>
      </c>
      <c r="N56" t="s">
        <v>444</v>
      </c>
      <c r="O56" t="s">
        <v>64</v>
      </c>
      <c r="P56">
        <v>0</v>
      </c>
      <c r="Q56">
        <v>0</v>
      </c>
      <c r="T56" t="s">
        <v>371</v>
      </c>
      <c r="U56" s="4">
        <v>46003.393458333332</v>
      </c>
    </row>
    <row r="57" spans="1:21">
      <c r="A57" t="s">
        <v>445</v>
      </c>
      <c r="B57" t="s">
        <v>21</v>
      </c>
      <c r="C57" t="s">
        <v>363</v>
      </c>
      <c r="D57" t="s">
        <v>364</v>
      </c>
      <c r="E57" t="s">
        <v>446</v>
      </c>
      <c r="F57" t="s">
        <v>25</v>
      </c>
      <c r="G57" t="s">
        <v>260</v>
      </c>
      <c r="H57" t="s">
        <v>27</v>
      </c>
      <c r="I57" t="s">
        <v>28</v>
      </c>
      <c r="J57" t="s">
        <v>374</v>
      </c>
      <c r="K57" t="s">
        <v>447</v>
      </c>
      <c r="L57" t="s">
        <v>448</v>
      </c>
      <c r="M57" t="s">
        <v>441</v>
      </c>
      <c r="N57" t="s">
        <v>449</v>
      </c>
      <c r="O57" t="s">
        <v>121</v>
      </c>
      <c r="P57">
        <v>1</v>
      </c>
      <c r="Q57">
        <v>1</v>
      </c>
      <c r="T57" t="s">
        <v>371</v>
      </c>
      <c r="U57" t="s">
        <v>450</v>
      </c>
    </row>
    <row r="58" spans="1:21">
      <c r="A58" t="s">
        <v>451</v>
      </c>
      <c r="B58" t="s">
        <v>21</v>
      </c>
      <c r="C58" t="s">
        <v>363</v>
      </c>
      <c r="D58" t="s">
        <v>364</v>
      </c>
      <c r="E58" t="s">
        <v>452</v>
      </c>
      <c r="F58" t="s">
        <v>25</v>
      </c>
      <c r="G58" t="s">
        <v>260</v>
      </c>
      <c r="H58" t="s">
        <v>27</v>
      </c>
      <c r="I58" t="s">
        <v>28</v>
      </c>
      <c r="J58" t="s">
        <v>453</v>
      </c>
      <c r="K58" t="s">
        <v>454</v>
      </c>
      <c r="L58" t="s">
        <v>455</v>
      </c>
      <c r="M58" t="s">
        <v>448</v>
      </c>
      <c r="N58" t="s">
        <v>440</v>
      </c>
      <c r="O58" t="s">
        <v>34</v>
      </c>
      <c r="P58">
        <v>1</v>
      </c>
      <c r="Q58">
        <v>1</v>
      </c>
      <c r="T58" t="s">
        <v>371</v>
      </c>
      <c r="U58" t="s">
        <v>456</v>
      </c>
    </row>
    <row r="59" spans="1:21">
      <c r="A59">
        <v>62</v>
      </c>
      <c r="B59" t="s">
        <v>21</v>
      </c>
      <c r="C59" t="s">
        <v>457</v>
      </c>
      <c r="D59" t="s">
        <v>364</v>
      </c>
      <c r="E59" t="s">
        <v>458</v>
      </c>
      <c r="F59" t="s">
        <v>25</v>
      </c>
      <c r="G59" t="s">
        <v>260</v>
      </c>
      <c r="H59" t="s">
        <v>27</v>
      </c>
      <c r="I59" t="s">
        <v>28</v>
      </c>
      <c r="J59" t="s">
        <v>454</v>
      </c>
      <c r="K59" t="s">
        <v>447</v>
      </c>
      <c r="L59" t="s">
        <v>376</v>
      </c>
      <c r="M59" t="s">
        <v>459</v>
      </c>
      <c r="N59" t="s">
        <v>265</v>
      </c>
      <c r="O59" t="s">
        <v>121</v>
      </c>
      <c r="P59">
        <v>1</v>
      </c>
      <c r="Q59">
        <v>0</v>
      </c>
      <c r="T59" t="s">
        <v>460</v>
      </c>
      <c r="U59" t="s">
        <v>461</v>
      </c>
    </row>
    <row r="60" spans="1:21">
      <c r="A60">
        <v>64</v>
      </c>
      <c r="B60" t="s">
        <v>21</v>
      </c>
      <c r="C60" t="s">
        <v>372</v>
      </c>
      <c r="D60" t="s">
        <v>364</v>
      </c>
      <c r="E60" t="s">
        <v>462</v>
      </c>
      <c r="F60" t="s">
        <v>25</v>
      </c>
      <c r="G60" t="s">
        <v>260</v>
      </c>
      <c r="H60" t="s">
        <v>27</v>
      </c>
      <c r="I60" t="s">
        <v>28</v>
      </c>
      <c r="J60" t="s">
        <v>455</v>
      </c>
      <c r="K60" t="s">
        <v>463</v>
      </c>
      <c r="L60" t="s">
        <v>440</v>
      </c>
      <c r="M60" t="s">
        <v>263</v>
      </c>
      <c r="N60" t="s">
        <v>448</v>
      </c>
      <c r="O60" t="s">
        <v>79</v>
      </c>
      <c r="P60">
        <v>2</v>
      </c>
      <c r="Q60">
        <v>1</v>
      </c>
      <c r="T60" t="s">
        <v>464</v>
      </c>
      <c r="U60" t="s">
        <v>465</v>
      </c>
    </row>
    <row r="61" spans="1:21">
      <c r="A61" t="s">
        <v>466</v>
      </c>
      <c r="B61" t="s">
        <v>21</v>
      </c>
      <c r="C61" t="s">
        <v>36</v>
      </c>
      <c r="D61" t="s">
        <v>37</v>
      </c>
      <c r="E61" t="s">
        <v>467</v>
      </c>
      <c r="F61" t="s">
        <v>25</v>
      </c>
      <c r="G61" t="s">
        <v>260</v>
      </c>
      <c r="H61" t="s">
        <v>27</v>
      </c>
      <c r="I61" t="s">
        <v>28</v>
      </c>
      <c r="J61" t="s">
        <v>468</v>
      </c>
      <c r="K61" t="s">
        <v>430</v>
      </c>
      <c r="L61" t="s">
        <v>469</v>
      </c>
      <c r="M61" t="s">
        <v>470</v>
      </c>
      <c r="N61" t="s">
        <v>471</v>
      </c>
      <c r="O61" t="s">
        <v>34</v>
      </c>
      <c r="P61">
        <v>1</v>
      </c>
      <c r="Q61">
        <v>1</v>
      </c>
      <c r="T61" t="s">
        <v>472</v>
      </c>
      <c r="U61" t="s">
        <v>473</v>
      </c>
    </row>
    <row r="62" spans="1:21">
      <c r="A62">
        <v>66</v>
      </c>
      <c r="B62" t="s">
        <v>21</v>
      </c>
      <c r="C62" t="s">
        <v>57</v>
      </c>
      <c r="D62" t="s">
        <v>47</v>
      </c>
      <c r="E62" t="s">
        <v>474</v>
      </c>
      <c r="F62" t="s">
        <v>25</v>
      </c>
      <c r="G62" t="s">
        <v>260</v>
      </c>
      <c r="H62" t="s">
        <v>27</v>
      </c>
      <c r="I62" t="s">
        <v>28</v>
      </c>
      <c r="J62" t="s">
        <v>454</v>
      </c>
      <c r="K62" t="s">
        <v>455</v>
      </c>
      <c r="L62" t="s">
        <v>475</v>
      </c>
      <c r="M62" t="s">
        <v>376</v>
      </c>
      <c r="N62" t="s">
        <v>265</v>
      </c>
      <c r="O62" t="s">
        <v>121</v>
      </c>
      <c r="P62">
        <v>1</v>
      </c>
      <c r="Q62">
        <v>1</v>
      </c>
      <c r="U62" t="s">
        <v>476</v>
      </c>
    </row>
    <row r="63" spans="1:21">
      <c r="A63">
        <v>67</v>
      </c>
      <c r="B63" t="s">
        <v>21</v>
      </c>
      <c r="C63" t="s">
        <v>139</v>
      </c>
      <c r="D63" t="s">
        <v>47</v>
      </c>
      <c r="E63" t="s">
        <v>477</v>
      </c>
      <c r="F63" t="s">
        <v>25</v>
      </c>
      <c r="G63" t="s">
        <v>260</v>
      </c>
      <c r="H63" t="s">
        <v>49</v>
      </c>
      <c r="I63" t="s">
        <v>28</v>
      </c>
      <c r="J63" t="s">
        <v>375</v>
      </c>
      <c r="K63" t="s">
        <v>448</v>
      </c>
      <c r="L63" t="s">
        <v>478</v>
      </c>
      <c r="M63" t="s">
        <v>455</v>
      </c>
      <c r="N63" t="s">
        <v>463</v>
      </c>
      <c r="O63" t="s">
        <v>34</v>
      </c>
      <c r="P63">
        <v>1</v>
      </c>
      <c r="Q63">
        <v>1</v>
      </c>
      <c r="U63" t="s">
        <v>479</v>
      </c>
    </row>
    <row r="64" spans="1:21">
      <c r="A64">
        <v>68</v>
      </c>
      <c r="B64" t="s">
        <v>21</v>
      </c>
      <c r="C64" t="s">
        <v>333</v>
      </c>
      <c r="D64" t="s">
        <v>480</v>
      </c>
      <c r="E64" t="s">
        <v>481</v>
      </c>
      <c r="F64" t="s">
        <v>25</v>
      </c>
      <c r="G64" t="s">
        <v>260</v>
      </c>
      <c r="H64" t="s">
        <v>27</v>
      </c>
      <c r="I64" t="s">
        <v>28</v>
      </c>
      <c r="J64" t="s">
        <v>454</v>
      </c>
      <c r="K64" t="s">
        <v>463</v>
      </c>
      <c r="L64" t="s">
        <v>482</v>
      </c>
      <c r="M64" t="s">
        <v>448</v>
      </c>
      <c r="N64" t="s">
        <v>441</v>
      </c>
      <c r="O64" t="s">
        <v>34</v>
      </c>
      <c r="P64">
        <v>1</v>
      </c>
      <c r="Q64">
        <v>1</v>
      </c>
      <c r="U64" t="s">
        <v>483</v>
      </c>
    </row>
    <row r="65" spans="1:21">
      <c r="A65">
        <v>69</v>
      </c>
      <c r="B65" t="s">
        <v>21</v>
      </c>
      <c r="C65" t="s">
        <v>65</v>
      </c>
      <c r="D65" t="s">
        <v>66</v>
      </c>
      <c r="E65" t="s">
        <v>484</v>
      </c>
      <c r="F65" t="s">
        <v>25</v>
      </c>
      <c r="G65" t="s">
        <v>260</v>
      </c>
      <c r="H65" t="s">
        <v>27</v>
      </c>
      <c r="I65" t="s">
        <v>28</v>
      </c>
      <c r="J65" t="s">
        <v>485</v>
      </c>
      <c r="K65" t="s">
        <v>486</v>
      </c>
      <c r="L65" t="s">
        <v>487</v>
      </c>
      <c r="M65" t="s">
        <v>488</v>
      </c>
      <c r="N65" t="s">
        <v>489</v>
      </c>
      <c r="O65" t="s">
        <v>55</v>
      </c>
      <c r="P65">
        <v>1</v>
      </c>
      <c r="Q65">
        <v>1</v>
      </c>
      <c r="U65" t="s">
        <v>490</v>
      </c>
    </row>
    <row r="66" spans="1:21">
      <c r="A66">
        <v>70</v>
      </c>
      <c r="B66" t="s">
        <v>21</v>
      </c>
      <c r="C66" t="s">
        <v>65</v>
      </c>
      <c r="D66" t="s">
        <v>66</v>
      </c>
      <c r="E66" t="s">
        <v>491</v>
      </c>
      <c r="F66" t="s">
        <v>25</v>
      </c>
      <c r="G66" t="s">
        <v>260</v>
      </c>
      <c r="H66" t="s">
        <v>27</v>
      </c>
      <c r="I66" t="s">
        <v>28</v>
      </c>
      <c r="J66" t="s">
        <v>492</v>
      </c>
      <c r="K66" t="s">
        <v>493</v>
      </c>
      <c r="L66" t="s">
        <v>494</v>
      </c>
      <c r="M66" t="s">
        <v>495</v>
      </c>
      <c r="N66" t="s">
        <v>496</v>
      </c>
      <c r="O66" t="s">
        <v>121</v>
      </c>
      <c r="P66">
        <v>2</v>
      </c>
      <c r="Q66">
        <v>2</v>
      </c>
      <c r="U66" t="s">
        <v>497</v>
      </c>
    </row>
    <row r="67" spans="1:21">
      <c r="A67">
        <v>71</v>
      </c>
      <c r="B67" t="s">
        <v>21</v>
      </c>
      <c r="C67" t="s">
        <v>306</v>
      </c>
      <c r="D67" t="s">
        <v>107</v>
      </c>
      <c r="E67" t="s">
        <v>498</v>
      </c>
      <c r="F67" t="s">
        <v>25</v>
      </c>
      <c r="G67" t="s">
        <v>260</v>
      </c>
      <c r="H67" t="s">
        <v>27</v>
      </c>
      <c r="I67" t="s">
        <v>28</v>
      </c>
      <c r="J67" t="s">
        <v>499</v>
      </c>
      <c r="K67" t="s">
        <v>500</v>
      </c>
      <c r="L67" t="s">
        <v>501</v>
      </c>
      <c r="M67" t="s">
        <v>502</v>
      </c>
      <c r="N67" t="s">
        <v>503</v>
      </c>
      <c r="O67" t="s">
        <v>121</v>
      </c>
      <c r="P67">
        <v>1</v>
      </c>
      <c r="Q67">
        <v>1</v>
      </c>
      <c r="U67" t="s">
        <v>504</v>
      </c>
    </row>
    <row r="68" spans="1:21">
      <c r="A68" t="s">
        <v>505</v>
      </c>
      <c r="B68" t="s">
        <v>21</v>
      </c>
      <c r="C68" t="s">
        <v>506</v>
      </c>
      <c r="D68" t="s">
        <v>107</v>
      </c>
      <c r="E68" t="s">
        <v>507</v>
      </c>
      <c r="F68" t="s">
        <v>25</v>
      </c>
      <c r="G68" t="s">
        <v>260</v>
      </c>
      <c r="H68" t="s">
        <v>27</v>
      </c>
      <c r="I68" t="s">
        <v>28</v>
      </c>
      <c r="J68" t="s">
        <v>508</v>
      </c>
      <c r="K68" t="s">
        <v>509</v>
      </c>
      <c r="L68" t="s">
        <v>510</v>
      </c>
      <c r="M68" t="s">
        <v>511</v>
      </c>
      <c r="N68" t="s">
        <v>512</v>
      </c>
      <c r="O68" t="s">
        <v>55</v>
      </c>
      <c r="P68">
        <v>1</v>
      </c>
      <c r="Q68">
        <v>1</v>
      </c>
      <c r="S68" t="s">
        <v>513</v>
      </c>
      <c r="U68" t="s">
        <v>514</v>
      </c>
    </row>
    <row r="69" spans="1:21">
      <c r="A69">
        <v>73</v>
      </c>
      <c r="B69" t="s">
        <v>21</v>
      </c>
      <c r="C69" t="s">
        <v>515</v>
      </c>
      <c r="D69" t="s">
        <v>516</v>
      </c>
      <c r="E69" t="s">
        <v>517</v>
      </c>
      <c r="F69" t="s">
        <v>25</v>
      </c>
      <c r="G69" t="s">
        <v>260</v>
      </c>
      <c r="H69" t="s">
        <v>49</v>
      </c>
      <c r="I69" t="s">
        <v>28</v>
      </c>
      <c r="J69" t="s">
        <v>469</v>
      </c>
      <c r="K69" t="s">
        <v>470</v>
      </c>
      <c r="L69" t="s">
        <v>518</v>
      </c>
      <c r="M69" t="s">
        <v>431</v>
      </c>
      <c r="N69" t="s">
        <v>519</v>
      </c>
      <c r="O69" t="s">
        <v>55</v>
      </c>
      <c r="P69">
        <v>1</v>
      </c>
      <c r="Q69">
        <v>1</v>
      </c>
      <c r="U69" t="s">
        <v>520</v>
      </c>
    </row>
    <row r="70" spans="1:21">
      <c r="A70">
        <v>74</v>
      </c>
      <c r="B70" t="s">
        <v>21</v>
      </c>
      <c r="C70" t="s">
        <v>515</v>
      </c>
      <c r="D70" t="s">
        <v>516</v>
      </c>
      <c r="E70" t="s">
        <v>521</v>
      </c>
      <c r="F70" t="s">
        <v>25</v>
      </c>
      <c r="G70" t="s">
        <v>260</v>
      </c>
      <c r="H70" t="s">
        <v>27</v>
      </c>
      <c r="I70" t="s">
        <v>28</v>
      </c>
      <c r="J70" t="s">
        <v>265</v>
      </c>
      <c r="K70" t="s">
        <v>447</v>
      </c>
      <c r="L70" t="s">
        <v>263</v>
      </c>
      <c r="M70" t="s">
        <v>454</v>
      </c>
      <c r="N70" t="s">
        <v>463</v>
      </c>
      <c r="O70" t="s">
        <v>79</v>
      </c>
      <c r="P70">
        <v>1</v>
      </c>
      <c r="Q70">
        <v>0</v>
      </c>
      <c r="S70" t="s">
        <v>522</v>
      </c>
      <c r="U70" t="s">
        <v>523</v>
      </c>
    </row>
    <row r="71" spans="1:21">
      <c r="A71">
        <v>75</v>
      </c>
      <c r="B71" t="s">
        <v>21</v>
      </c>
      <c r="C71" t="s">
        <v>297</v>
      </c>
      <c r="D71" t="s">
        <v>524</v>
      </c>
      <c r="E71" t="s">
        <v>525</v>
      </c>
      <c r="F71" t="s">
        <v>25</v>
      </c>
      <c r="G71" t="s">
        <v>260</v>
      </c>
      <c r="H71" t="s">
        <v>27</v>
      </c>
      <c r="I71" t="s">
        <v>28</v>
      </c>
      <c r="J71" t="s">
        <v>526</v>
      </c>
      <c r="K71" t="s">
        <v>527</v>
      </c>
      <c r="L71" t="s">
        <v>528</v>
      </c>
      <c r="M71" t="s">
        <v>470</v>
      </c>
      <c r="N71" t="s">
        <v>433</v>
      </c>
      <c r="O71" t="s">
        <v>55</v>
      </c>
      <c r="P71">
        <v>1</v>
      </c>
      <c r="Q71">
        <v>1</v>
      </c>
      <c r="U71" t="s">
        <v>529</v>
      </c>
    </row>
    <row r="72" spans="1:21">
      <c r="A72">
        <v>76</v>
      </c>
      <c r="B72" t="s">
        <v>21</v>
      </c>
      <c r="C72" t="s">
        <v>506</v>
      </c>
      <c r="D72" t="s">
        <v>524</v>
      </c>
      <c r="E72" t="s">
        <v>530</v>
      </c>
      <c r="F72" t="s">
        <v>25</v>
      </c>
      <c r="G72" t="s">
        <v>260</v>
      </c>
      <c r="H72" t="s">
        <v>27</v>
      </c>
      <c r="I72" t="s">
        <v>28</v>
      </c>
      <c r="J72" t="s">
        <v>482</v>
      </c>
      <c r="K72" t="s">
        <v>455</v>
      </c>
      <c r="L72" t="s">
        <v>265</v>
      </c>
      <c r="M72" t="s">
        <v>376</v>
      </c>
      <c r="N72" t="s">
        <v>531</v>
      </c>
      <c r="O72" t="s">
        <v>55</v>
      </c>
      <c r="P72">
        <v>1</v>
      </c>
      <c r="Q72">
        <v>1</v>
      </c>
      <c r="U72" t="s">
        <v>532</v>
      </c>
    </row>
    <row r="73" spans="1:21">
      <c r="A73">
        <v>77</v>
      </c>
      <c r="B73" t="s">
        <v>21</v>
      </c>
      <c r="C73" t="s">
        <v>297</v>
      </c>
      <c r="D73" t="s">
        <v>524</v>
      </c>
      <c r="E73" t="s">
        <v>533</v>
      </c>
      <c r="F73" t="s">
        <v>25</v>
      </c>
      <c r="G73" t="s">
        <v>260</v>
      </c>
      <c r="H73" t="s">
        <v>27</v>
      </c>
      <c r="I73" t="s">
        <v>28</v>
      </c>
      <c r="J73" t="s">
        <v>454</v>
      </c>
      <c r="K73" t="s">
        <v>265</v>
      </c>
      <c r="L73" t="s">
        <v>459</v>
      </c>
      <c r="M73" t="s">
        <v>455</v>
      </c>
      <c r="N73" t="s">
        <v>447</v>
      </c>
      <c r="O73" t="s">
        <v>64</v>
      </c>
      <c r="P73">
        <v>1</v>
      </c>
      <c r="Q73">
        <v>1</v>
      </c>
      <c r="U73" t="s">
        <v>534</v>
      </c>
    </row>
    <row r="74" spans="1:21">
      <c r="A74" t="s">
        <v>535</v>
      </c>
      <c r="B74" t="s">
        <v>21</v>
      </c>
      <c r="C74" t="s">
        <v>297</v>
      </c>
      <c r="D74" t="s">
        <v>524</v>
      </c>
      <c r="E74" t="s">
        <v>536</v>
      </c>
      <c r="F74" t="s">
        <v>25</v>
      </c>
      <c r="G74" t="s">
        <v>260</v>
      </c>
      <c r="H74" t="s">
        <v>49</v>
      </c>
      <c r="I74" t="s">
        <v>28</v>
      </c>
      <c r="J74" t="s">
        <v>537</v>
      </c>
      <c r="K74" t="s">
        <v>538</v>
      </c>
      <c r="L74" t="s">
        <v>539</v>
      </c>
      <c r="M74" t="s">
        <v>540</v>
      </c>
      <c r="N74" t="s">
        <v>541</v>
      </c>
      <c r="O74" t="s">
        <v>55</v>
      </c>
      <c r="P74">
        <v>1</v>
      </c>
      <c r="Q74">
        <v>1</v>
      </c>
      <c r="S74" t="s">
        <v>542</v>
      </c>
      <c r="U74" t="s">
        <v>543</v>
      </c>
    </row>
    <row r="75" spans="1:21">
      <c r="A75">
        <v>79</v>
      </c>
      <c r="B75" t="s">
        <v>149</v>
      </c>
      <c r="C75" t="s">
        <v>227</v>
      </c>
      <c r="D75" t="s">
        <v>364</v>
      </c>
      <c r="E75" t="s">
        <v>544</v>
      </c>
      <c r="F75" t="s">
        <v>25</v>
      </c>
      <c r="G75" t="s">
        <v>260</v>
      </c>
      <c r="H75" t="s">
        <v>27</v>
      </c>
      <c r="I75" t="s">
        <v>28</v>
      </c>
      <c r="J75" t="s">
        <v>374</v>
      </c>
      <c r="K75" t="s">
        <v>455</v>
      </c>
      <c r="L75" t="s">
        <v>440</v>
      </c>
      <c r="M75" t="s">
        <v>265</v>
      </c>
      <c r="N75" t="s">
        <v>449</v>
      </c>
      <c r="O75" t="s">
        <v>34</v>
      </c>
      <c r="P75">
        <v>1</v>
      </c>
      <c r="Q75">
        <v>1</v>
      </c>
      <c r="T75" t="s">
        <v>545</v>
      </c>
      <c r="U75" t="s">
        <v>546</v>
      </c>
    </row>
    <row r="76" spans="1:21">
      <c r="A76">
        <v>80</v>
      </c>
      <c r="B76" t="s">
        <v>21</v>
      </c>
      <c r="C76" t="s">
        <v>36</v>
      </c>
      <c r="D76" t="s">
        <v>37</v>
      </c>
      <c r="E76" t="s">
        <v>547</v>
      </c>
      <c r="F76" t="s">
        <v>25</v>
      </c>
      <c r="G76" t="s">
        <v>260</v>
      </c>
      <c r="H76" t="s">
        <v>27</v>
      </c>
      <c r="I76" t="s">
        <v>28</v>
      </c>
      <c r="J76" t="s">
        <v>463</v>
      </c>
      <c r="K76" t="s">
        <v>548</v>
      </c>
      <c r="L76" t="s">
        <v>482</v>
      </c>
      <c r="M76" t="s">
        <v>549</v>
      </c>
      <c r="N76" t="s">
        <v>459</v>
      </c>
      <c r="O76" t="s">
        <v>55</v>
      </c>
      <c r="P76">
        <v>1</v>
      </c>
      <c r="Q76">
        <v>1</v>
      </c>
      <c r="U76" t="s">
        <v>550</v>
      </c>
    </row>
    <row r="77" spans="1:21">
      <c r="A77">
        <v>81</v>
      </c>
      <c r="B77" t="s">
        <v>21</v>
      </c>
      <c r="C77" t="s">
        <v>372</v>
      </c>
      <c r="D77" t="s">
        <v>364</v>
      </c>
      <c r="E77" t="s">
        <v>551</v>
      </c>
      <c r="F77" t="s">
        <v>25</v>
      </c>
      <c r="G77" t="s">
        <v>260</v>
      </c>
      <c r="H77" t="s">
        <v>27</v>
      </c>
      <c r="I77" t="s">
        <v>28</v>
      </c>
      <c r="J77" t="s">
        <v>552</v>
      </c>
      <c r="K77" t="s">
        <v>553</v>
      </c>
      <c r="L77" t="s">
        <v>554</v>
      </c>
      <c r="M77" t="s">
        <v>555</v>
      </c>
      <c r="N77" t="s">
        <v>556</v>
      </c>
      <c r="O77" t="s">
        <v>55</v>
      </c>
      <c r="P77">
        <v>0</v>
      </c>
      <c r="Q77">
        <v>0</v>
      </c>
      <c r="T77" t="s">
        <v>557</v>
      </c>
      <c r="U77" s="4">
        <v>46003.653333333343</v>
      </c>
    </row>
    <row r="78" spans="1:21">
      <c r="A78">
        <v>82</v>
      </c>
      <c r="B78" t="s">
        <v>21</v>
      </c>
      <c r="C78" t="s">
        <v>372</v>
      </c>
      <c r="D78" t="s">
        <v>364</v>
      </c>
      <c r="E78" t="s">
        <v>558</v>
      </c>
      <c r="F78" t="s">
        <v>25</v>
      </c>
      <c r="G78" t="s">
        <v>260</v>
      </c>
      <c r="H78" t="s">
        <v>27</v>
      </c>
      <c r="I78" t="s">
        <v>28</v>
      </c>
      <c r="J78" t="s">
        <v>559</v>
      </c>
      <c r="K78" t="s">
        <v>560</v>
      </c>
      <c r="L78" t="s">
        <v>561</v>
      </c>
      <c r="M78" t="s">
        <v>562</v>
      </c>
      <c r="N78" t="s">
        <v>563</v>
      </c>
      <c r="O78" t="s">
        <v>64</v>
      </c>
      <c r="P78">
        <v>1</v>
      </c>
      <c r="Q78">
        <v>1</v>
      </c>
      <c r="S78" t="s">
        <v>564</v>
      </c>
      <c r="T78" t="s">
        <v>545</v>
      </c>
      <c r="U78" t="s">
        <v>565</v>
      </c>
    </row>
    <row r="79" spans="1:21">
      <c r="A79">
        <v>83</v>
      </c>
      <c r="B79" t="s">
        <v>21</v>
      </c>
      <c r="C79" t="s">
        <v>372</v>
      </c>
      <c r="D79" t="s">
        <v>364</v>
      </c>
      <c r="E79" t="s">
        <v>566</v>
      </c>
      <c r="F79" t="s">
        <v>25</v>
      </c>
      <c r="G79" t="s">
        <v>260</v>
      </c>
      <c r="H79" t="s">
        <v>27</v>
      </c>
      <c r="I79" t="s">
        <v>28</v>
      </c>
      <c r="J79" t="s">
        <v>567</v>
      </c>
      <c r="K79" t="s">
        <v>568</v>
      </c>
      <c r="L79" t="s">
        <v>569</v>
      </c>
      <c r="M79" t="s">
        <v>570</v>
      </c>
      <c r="N79" t="s">
        <v>571</v>
      </c>
      <c r="O79" t="s">
        <v>55</v>
      </c>
      <c r="P79">
        <v>1</v>
      </c>
      <c r="Q79">
        <v>1</v>
      </c>
      <c r="T79" t="s">
        <v>464</v>
      </c>
      <c r="U79" t="s">
        <v>572</v>
      </c>
    </row>
    <row r="80" spans="1:21">
      <c r="A80">
        <v>84</v>
      </c>
      <c r="B80" t="s">
        <v>21</v>
      </c>
      <c r="C80" t="s">
        <v>372</v>
      </c>
      <c r="D80" t="s">
        <v>364</v>
      </c>
      <c r="E80" t="s">
        <v>573</v>
      </c>
      <c r="F80" t="s">
        <v>25</v>
      </c>
      <c r="G80" t="s">
        <v>260</v>
      </c>
      <c r="H80" t="s">
        <v>27</v>
      </c>
      <c r="I80" t="s">
        <v>28</v>
      </c>
      <c r="J80" t="s">
        <v>574</v>
      </c>
      <c r="K80" t="s">
        <v>575</v>
      </c>
      <c r="L80" t="s">
        <v>576</v>
      </c>
      <c r="M80" t="s">
        <v>577</v>
      </c>
      <c r="N80" t="s">
        <v>578</v>
      </c>
      <c r="O80" t="s">
        <v>34</v>
      </c>
      <c r="P80">
        <v>1</v>
      </c>
      <c r="Q80">
        <v>0</v>
      </c>
      <c r="T80" t="s">
        <v>579</v>
      </c>
      <c r="U80" t="s">
        <v>580</v>
      </c>
    </row>
    <row r="81" spans="1:21">
      <c r="A81">
        <v>85</v>
      </c>
      <c r="B81" t="s">
        <v>21</v>
      </c>
      <c r="C81" t="s">
        <v>457</v>
      </c>
      <c r="D81" t="s">
        <v>364</v>
      </c>
      <c r="E81" t="s">
        <v>581</v>
      </c>
      <c r="F81" t="s">
        <v>25</v>
      </c>
      <c r="G81" t="s">
        <v>260</v>
      </c>
      <c r="H81" t="s">
        <v>27</v>
      </c>
      <c r="I81" t="s">
        <v>28</v>
      </c>
      <c r="J81" t="s">
        <v>582</v>
      </c>
      <c r="K81" t="s">
        <v>583</v>
      </c>
      <c r="L81" t="s">
        <v>584</v>
      </c>
      <c r="M81" t="s">
        <v>585</v>
      </c>
      <c r="N81" t="s">
        <v>586</v>
      </c>
      <c r="O81" t="s">
        <v>64</v>
      </c>
      <c r="P81">
        <v>1</v>
      </c>
      <c r="Q81">
        <v>1</v>
      </c>
      <c r="U81" t="s">
        <v>587</v>
      </c>
    </row>
    <row r="82" spans="1:21">
      <c r="A82">
        <v>86</v>
      </c>
      <c r="B82" t="s">
        <v>21</v>
      </c>
      <c r="C82" t="s">
        <v>588</v>
      </c>
      <c r="D82" t="s">
        <v>243</v>
      </c>
      <c r="E82" t="s">
        <v>589</v>
      </c>
      <c r="F82" t="s">
        <v>25</v>
      </c>
      <c r="G82" t="s">
        <v>260</v>
      </c>
      <c r="H82" t="s">
        <v>27</v>
      </c>
      <c r="I82" t="s">
        <v>28</v>
      </c>
      <c r="J82" t="s">
        <v>590</v>
      </c>
      <c r="K82" t="s">
        <v>591</v>
      </c>
      <c r="L82" t="s">
        <v>592</v>
      </c>
      <c r="M82" t="s">
        <v>593</v>
      </c>
      <c r="N82" t="s">
        <v>594</v>
      </c>
      <c r="O82" t="s">
        <v>121</v>
      </c>
      <c r="P82">
        <v>0</v>
      </c>
      <c r="Q82">
        <v>0</v>
      </c>
      <c r="U82" s="4">
        <v>46003.715208333328</v>
      </c>
    </row>
    <row r="83" spans="1:21">
      <c r="A83">
        <v>87</v>
      </c>
      <c r="B83" t="s">
        <v>21</v>
      </c>
      <c r="C83" t="s">
        <v>595</v>
      </c>
      <c r="D83" t="s">
        <v>23</v>
      </c>
      <c r="E83" t="s">
        <v>596</v>
      </c>
      <c r="F83" t="s">
        <v>25</v>
      </c>
      <c r="G83" t="s">
        <v>260</v>
      </c>
      <c r="H83" t="s">
        <v>27</v>
      </c>
      <c r="I83" t="s">
        <v>28</v>
      </c>
      <c r="J83" t="s">
        <v>597</v>
      </c>
      <c r="K83" t="s">
        <v>598</v>
      </c>
      <c r="L83" t="s">
        <v>599</v>
      </c>
      <c r="M83" t="s">
        <v>600</v>
      </c>
      <c r="N83" t="s">
        <v>601</v>
      </c>
      <c r="O83" t="s">
        <v>121</v>
      </c>
      <c r="P83">
        <v>1</v>
      </c>
      <c r="Q83">
        <v>1</v>
      </c>
      <c r="U83" t="s">
        <v>602</v>
      </c>
    </row>
    <row r="84" spans="1:21">
      <c r="A84">
        <v>88</v>
      </c>
      <c r="B84" t="s">
        <v>21</v>
      </c>
      <c r="C84" t="s">
        <v>372</v>
      </c>
      <c r="D84" t="s">
        <v>23</v>
      </c>
      <c r="E84" t="s">
        <v>603</v>
      </c>
      <c r="F84" t="s">
        <v>25</v>
      </c>
      <c r="G84" t="s">
        <v>260</v>
      </c>
      <c r="H84" t="s">
        <v>27</v>
      </c>
      <c r="I84" t="s">
        <v>28</v>
      </c>
      <c r="J84" t="s">
        <v>604</v>
      </c>
      <c r="K84" t="s">
        <v>605</v>
      </c>
      <c r="L84" t="s">
        <v>606</v>
      </c>
      <c r="M84" t="s">
        <v>607</v>
      </c>
      <c r="N84" t="s">
        <v>608</v>
      </c>
      <c r="O84" t="s">
        <v>79</v>
      </c>
      <c r="P84">
        <v>1</v>
      </c>
      <c r="Q84">
        <v>1</v>
      </c>
      <c r="U84" t="s">
        <v>609</v>
      </c>
    </row>
    <row r="85" spans="1:21">
      <c r="A85">
        <v>89</v>
      </c>
      <c r="B85" t="s">
        <v>21</v>
      </c>
      <c r="C85" t="s">
        <v>372</v>
      </c>
      <c r="D85" t="s">
        <v>23</v>
      </c>
      <c r="E85" t="s">
        <v>610</v>
      </c>
      <c r="F85" t="s">
        <v>25</v>
      </c>
      <c r="G85" t="s">
        <v>260</v>
      </c>
      <c r="H85" t="s">
        <v>27</v>
      </c>
      <c r="I85" t="s">
        <v>28</v>
      </c>
      <c r="J85" t="s">
        <v>611</v>
      </c>
      <c r="K85" t="s">
        <v>612</v>
      </c>
      <c r="L85" t="s">
        <v>613</v>
      </c>
      <c r="M85" t="s">
        <v>614</v>
      </c>
      <c r="N85" t="s">
        <v>615</v>
      </c>
      <c r="O85" t="s">
        <v>34</v>
      </c>
      <c r="P85">
        <v>1</v>
      </c>
      <c r="Q85">
        <v>1</v>
      </c>
      <c r="S85" t="s">
        <v>616</v>
      </c>
      <c r="U85" t="s">
        <v>617</v>
      </c>
    </row>
    <row r="86" spans="1:21">
      <c r="A86">
        <v>90</v>
      </c>
      <c r="B86" t="s">
        <v>21</v>
      </c>
      <c r="C86" t="s">
        <v>372</v>
      </c>
      <c r="D86" t="s">
        <v>23</v>
      </c>
      <c r="E86" t="s">
        <v>618</v>
      </c>
      <c r="F86" t="s">
        <v>25</v>
      </c>
      <c r="G86" t="s">
        <v>260</v>
      </c>
      <c r="H86" t="s">
        <v>27</v>
      </c>
      <c r="I86" t="s">
        <v>28</v>
      </c>
      <c r="J86" t="s">
        <v>619</v>
      </c>
      <c r="K86" t="s">
        <v>620</v>
      </c>
      <c r="L86" t="s">
        <v>621</v>
      </c>
      <c r="M86" t="s">
        <v>622</v>
      </c>
      <c r="N86" t="s">
        <v>623</v>
      </c>
      <c r="O86" t="s">
        <v>79</v>
      </c>
      <c r="P86">
        <v>1</v>
      </c>
      <c r="Q86">
        <v>1</v>
      </c>
      <c r="S86" t="s">
        <v>624</v>
      </c>
      <c r="U86" t="s">
        <v>625</v>
      </c>
    </row>
    <row r="87" spans="1:21">
      <c r="A87">
        <v>91</v>
      </c>
      <c r="B87" t="s">
        <v>21</v>
      </c>
      <c r="C87" t="s">
        <v>372</v>
      </c>
      <c r="D87" t="s">
        <v>23</v>
      </c>
      <c r="E87" t="s">
        <v>626</v>
      </c>
      <c r="F87" t="s">
        <v>25</v>
      </c>
      <c r="G87" t="s">
        <v>260</v>
      </c>
      <c r="H87" t="s">
        <v>27</v>
      </c>
      <c r="I87" t="s">
        <v>28</v>
      </c>
      <c r="J87" t="s">
        <v>627</v>
      </c>
      <c r="K87" t="s">
        <v>628</v>
      </c>
      <c r="L87" t="s">
        <v>629</v>
      </c>
      <c r="M87" t="s">
        <v>630</v>
      </c>
      <c r="N87" t="s">
        <v>631</v>
      </c>
      <c r="O87" t="s">
        <v>79</v>
      </c>
      <c r="P87">
        <v>2</v>
      </c>
      <c r="Q87">
        <v>2</v>
      </c>
      <c r="U87" t="s">
        <v>632</v>
      </c>
    </row>
    <row r="88" spans="1:21">
      <c r="A88">
        <v>92</v>
      </c>
      <c r="B88" t="s">
        <v>21</v>
      </c>
      <c r="C88" t="s">
        <v>36</v>
      </c>
      <c r="D88" t="s">
        <v>37</v>
      </c>
      <c r="E88" t="s">
        <v>633</v>
      </c>
      <c r="F88" t="s">
        <v>25</v>
      </c>
      <c r="G88" t="s">
        <v>260</v>
      </c>
      <c r="H88" t="s">
        <v>27</v>
      </c>
      <c r="I88" t="s">
        <v>28</v>
      </c>
      <c r="J88" t="s">
        <v>634</v>
      </c>
      <c r="K88" t="s">
        <v>635</v>
      </c>
      <c r="L88" t="s">
        <v>636</v>
      </c>
      <c r="M88" t="s">
        <v>637</v>
      </c>
      <c r="N88" t="s">
        <v>638</v>
      </c>
      <c r="O88" t="s">
        <v>64</v>
      </c>
      <c r="P88">
        <v>1</v>
      </c>
      <c r="Q88">
        <v>1</v>
      </c>
      <c r="U88" t="s">
        <v>639</v>
      </c>
    </row>
    <row r="89" spans="1:21">
      <c r="A89">
        <v>93</v>
      </c>
      <c r="B89" t="s">
        <v>21</v>
      </c>
      <c r="C89" t="s">
        <v>36</v>
      </c>
      <c r="D89" t="s">
        <v>37</v>
      </c>
      <c r="E89" t="s">
        <v>640</v>
      </c>
      <c r="F89" t="s">
        <v>25</v>
      </c>
      <c r="G89" t="s">
        <v>260</v>
      </c>
      <c r="H89" t="s">
        <v>27</v>
      </c>
      <c r="I89" t="s">
        <v>28</v>
      </c>
      <c r="J89" t="s">
        <v>641</v>
      </c>
      <c r="K89" t="s">
        <v>642</v>
      </c>
      <c r="L89" t="s">
        <v>643</v>
      </c>
      <c r="M89" t="s">
        <v>644</v>
      </c>
      <c r="N89" t="s">
        <v>645</v>
      </c>
      <c r="O89" t="s">
        <v>121</v>
      </c>
      <c r="P89">
        <v>0</v>
      </c>
      <c r="Q89">
        <v>0</v>
      </c>
      <c r="U89" s="4">
        <v>46003.801833333331</v>
      </c>
    </row>
    <row r="90" spans="1:21">
      <c r="A90">
        <v>94</v>
      </c>
      <c r="B90" t="s">
        <v>21</v>
      </c>
      <c r="C90" t="s">
        <v>139</v>
      </c>
      <c r="D90" t="s">
        <v>47</v>
      </c>
      <c r="E90" t="s">
        <v>646</v>
      </c>
      <c r="F90" t="s">
        <v>25</v>
      </c>
      <c r="G90" t="s">
        <v>260</v>
      </c>
      <c r="H90" t="s">
        <v>27</v>
      </c>
      <c r="I90" t="s">
        <v>28</v>
      </c>
      <c r="J90" t="s">
        <v>647</v>
      </c>
      <c r="K90" t="s">
        <v>648</v>
      </c>
      <c r="L90" t="s">
        <v>649</v>
      </c>
      <c r="M90" t="s">
        <v>650</v>
      </c>
      <c r="N90" t="s">
        <v>651</v>
      </c>
      <c r="O90" t="s">
        <v>34</v>
      </c>
      <c r="P90">
        <v>1</v>
      </c>
      <c r="Q90">
        <v>1</v>
      </c>
      <c r="S90" t="s">
        <v>652</v>
      </c>
      <c r="U90" t="s">
        <v>653</v>
      </c>
    </row>
    <row r="91" spans="1:21">
      <c r="A91">
        <v>95</v>
      </c>
      <c r="B91" t="s">
        <v>21</v>
      </c>
      <c r="C91" t="s">
        <v>139</v>
      </c>
      <c r="D91" t="s">
        <v>47</v>
      </c>
      <c r="E91" t="s">
        <v>654</v>
      </c>
      <c r="F91" t="s">
        <v>25</v>
      </c>
      <c r="G91" t="s">
        <v>260</v>
      </c>
      <c r="H91" t="s">
        <v>27</v>
      </c>
      <c r="I91" t="s">
        <v>28</v>
      </c>
      <c r="J91" t="s">
        <v>655</v>
      </c>
      <c r="K91" t="s">
        <v>656</v>
      </c>
      <c r="L91" t="s">
        <v>657</v>
      </c>
      <c r="M91" t="s">
        <v>658</v>
      </c>
      <c r="N91" t="s">
        <v>659</v>
      </c>
      <c r="O91" t="s">
        <v>55</v>
      </c>
      <c r="P91">
        <v>2</v>
      </c>
      <c r="Q91">
        <v>2</v>
      </c>
      <c r="S91" t="s">
        <v>660</v>
      </c>
      <c r="U91" t="s">
        <v>661</v>
      </c>
    </row>
    <row r="92" spans="1:21">
      <c r="A92">
        <v>96</v>
      </c>
      <c r="B92" t="s">
        <v>21</v>
      </c>
      <c r="C92" t="s">
        <v>372</v>
      </c>
      <c r="D92" t="s">
        <v>47</v>
      </c>
      <c r="E92" t="s">
        <v>618</v>
      </c>
      <c r="F92" t="s">
        <v>25</v>
      </c>
      <c r="G92" t="s">
        <v>260</v>
      </c>
      <c r="H92" t="s">
        <v>27</v>
      </c>
      <c r="I92" t="s">
        <v>28</v>
      </c>
      <c r="J92" t="s">
        <v>662</v>
      </c>
      <c r="K92" t="s">
        <v>663</v>
      </c>
      <c r="L92" t="s">
        <v>664</v>
      </c>
      <c r="M92" t="s">
        <v>665</v>
      </c>
      <c r="N92" t="s">
        <v>666</v>
      </c>
      <c r="O92" t="s">
        <v>34</v>
      </c>
      <c r="P92">
        <v>1</v>
      </c>
      <c r="Q92">
        <v>0</v>
      </c>
      <c r="S92" t="s">
        <v>667</v>
      </c>
      <c r="U92" t="s">
        <v>668</v>
      </c>
    </row>
    <row r="93" spans="1:21">
      <c r="A93">
        <v>97</v>
      </c>
      <c r="B93" t="s">
        <v>21</v>
      </c>
      <c r="C93" t="s">
        <v>22</v>
      </c>
      <c r="D93" t="s">
        <v>47</v>
      </c>
      <c r="E93" t="s">
        <v>669</v>
      </c>
      <c r="F93" t="s">
        <v>25</v>
      </c>
      <c r="G93" t="s">
        <v>260</v>
      </c>
      <c r="H93" t="s">
        <v>27</v>
      </c>
      <c r="I93" t="s">
        <v>28</v>
      </c>
      <c r="J93" t="s">
        <v>670</v>
      </c>
      <c r="K93" t="s">
        <v>671</v>
      </c>
      <c r="L93" t="s">
        <v>672</v>
      </c>
      <c r="M93" t="s">
        <v>673</v>
      </c>
      <c r="N93" t="s">
        <v>674</v>
      </c>
      <c r="O93" t="s">
        <v>64</v>
      </c>
      <c r="P93">
        <v>1</v>
      </c>
      <c r="Q93">
        <v>1</v>
      </c>
      <c r="U93" t="s">
        <v>675</v>
      </c>
    </row>
    <row r="94" spans="1:21">
      <c r="A94">
        <v>98</v>
      </c>
      <c r="B94" t="s">
        <v>21</v>
      </c>
      <c r="C94" t="s">
        <v>333</v>
      </c>
      <c r="D94" t="s">
        <v>47</v>
      </c>
      <c r="E94" t="s">
        <v>676</v>
      </c>
      <c r="F94" t="s">
        <v>25</v>
      </c>
      <c r="G94" t="s">
        <v>260</v>
      </c>
      <c r="H94" t="s">
        <v>27</v>
      </c>
      <c r="I94" t="s">
        <v>28</v>
      </c>
      <c r="J94" t="s">
        <v>677</v>
      </c>
      <c r="K94" t="s">
        <v>678</v>
      </c>
      <c r="L94" t="s">
        <v>679</v>
      </c>
      <c r="M94" t="s">
        <v>680</v>
      </c>
      <c r="N94" t="s">
        <v>681</v>
      </c>
      <c r="O94" t="s">
        <v>55</v>
      </c>
      <c r="P94">
        <v>0</v>
      </c>
      <c r="Q94">
        <v>0</v>
      </c>
      <c r="U94" s="4">
        <v>46003.863708333331</v>
      </c>
    </row>
    <row r="95" spans="1:21">
      <c r="A95">
        <v>99</v>
      </c>
      <c r="B95" t="s">
        <v>21</v>
      </c>
      <c r="C95" t="s">
        <v>333</v>
      </c>
      <c r="D95" t="s">
        <v>47</v>
      </c>
      <c r="E95" t="s">
        <v>682</v>
      </c>
      <c r="F95" t="s">
        <v>25</v>
      </c>
      <c r="G95" t="s">
        <v>260</v>
      </c>
      <c r="H95" t="s">
        <v>27</v>
      </c>
      <c r="I95" t="s">
        <v>28</v>
      </c>
      <c r="J95" t="s">
        <v>683</v>
      </c>
      <c r="K95" t="s">
        <v>684</v>
      </c>
      <c r="L95" t="s">
        <v>685</v>
      </c>
      <c r="M95" t="s">
        <v>686</v>
      </c>
      <c r="N95" t="s">
        <v>687</v>
      </c>
      <c r="O95" t="s">
        <v>79</v>
      </c>
      <c r="P95">
        <v>0</v>
      </c>
      <c r="Q95">
        <v>0</v>
      </c>
      <c r="U95" s="4">
        <v>46003.876083333344</v>
      </c>
    </row>
    <row r="96" spans="1:21">
      <c r="A96">
        <v>100</v>
      </c>
      <c r="B96" t="s">
        <v>21</v>
      </c>
      <c r="C96" t="s">
        <v>333</v>
      </c>
      <c r="D96" t="s">
        <v>47</v>
      </c>
      <c r="E96" t="s">
        <v>688</v>
      </c>
      <c r="F96" t="s">
        <v>25</v>
      </c>
      <c r="G96" t="s">
        <v>260</v>
      </c>
      <c r="H96" t="s">
        <v>27</v>
      </c>
      <c r="I96" t="s">
        <v>28</v>
      </c>
      <c r="J96" t="s">
        <v>689</v>
      </c>
      <c r="K96" t="s">
        <v>690</v>
      </c>
      <c r="L96" t="s">
        <v>691</v>
      </c>
      <c r="M96" t="s">
        <v>692</v>
      </c>
      <c r="N96" t="s">
        <v>693</v>
      </c>
      <c r="O96" t="s">
        <v>55</v>
      </c>
      <c r="P96">
        <v>0</v>
      </c>
      <c r="Q96">
        <v>0</v>
      </c>
      <c r="U96" s="4">
        <v>46003.888458333327</v>
      </c>
    </row>
    <row r="97" spans="1:21">
      <c r="A97">
        <v>101</v>
      </c>
      <c r="B97" t="s">
        <v>21</v>
      </c>
      <c r="C97" t="s">
        <v>139</v>
      </c>
      <c r="D97" t="s">
        <v>47</v>
      </c>
      <c r="E97" t="s">
        <v>694</v>
      </c>
      <c r="F97" t="s">
        <v>25</v>
      </c>
      <c r="G97" t="s">
        <v>260</v>
      </c>
      <c r="H97" t="s">
        <v>27</v>
      </c>
      <c r="I97" t="s">
        <v>28</v>
      </c>
      <c r="J97" t="s">
        <v>695</v>
      </c>
      <c r="K97" t="s">
        <v>696</v>
      </c>
      <c r="L97" t="s">
        <v>697</v>
      </c>
      <c r="M97" t="s">
        <v>698</v>
      </c>
      <c r="N97" t="s">
        <v>699</v>
      </c>
      <c r="O97" t="s">
        <v>121</v>
      </c>
      <c r="P97">
        <v>1</v>
      </c>
      <c r="Q97">
        <v>1</v>
      </c>
      <c r="U97" t="s">
        <v>700</v>
      </c>
    </row>
    <row r="98" spans="1:21">
      <c r="A98">
        <v>102</v>
      </c>
      <c r="B98" t="s">
        <v>21</v>
      </c>
      <c r="C98" t="s">
        <v>333</v>
      </c>
      <c r="D98" t="s">
        <v>480</v>
      </c>
      <c r="E98" t="s">
        <v>682</v>
      </c>
      <c r="F98" t="s">
        <v>25</v>
      </c>
      <c r="G98" t="s">
        <v>260</v>
      </c>
      <c r="H98" t="s">
        <v>27</v>
      </c>
      <c r="I98" t="s">
        <v>28</v>
      </c>
      <c r="J98" t="s">
        <v>701</v>
      </c>
      <c r="K98" t="s">
        <v>702</v>
      </c>
      <c r="L98" t="s">
        <v>703</v>
      </c>
      <c r="M98" t="s">
        <v>704</v>
      </c>
      <c r="N98" t="s">
        <v>705</v>
      </c>
      <c r="O98" t="s">
        <v>34</v>
      </c>
      <c r="P98">
        <v>1</v>
      </c>
      <c r="Q98">
        <v>1</v>
      </c>
      <c r="S98" t="s">
        <v>706</v>
      </c>
      <c r="U98" t="s">
        <v>707</v>
      </c>
    </row>
    <row r="99" spans="1:21">
      <c r="A99">
        <v>103</v>
      </c>
      <c r="B99" t="s">
        <v>21</v>
      </c>
      <c r="C99" t="s">
        <v>65</v>
      </c>
      <c r="D99" t="s">
        <v>66</v>
      </c>
      <c r="E99" t="s">
        <v>708</v>
      </c>
      <c r="F99" t="s">
        <v>25</v>
      </c>
      <c r="G99" t="s">
        <v>260</v>
      </c>
      <c r="H99" t="s">
        <v>27</v>
      </c>
      <c r="I99" t="s">
        <v>28</v>
      </c>
      <c r="J99" t="s">
        <v>709</v>
      </c>
      <c r="K99" t="s">
        <v>710</v>
      </c>
      <c r="L99" t="s">
        <v>711</v>
      </c>
      <c r="M99" t="s">
        <v>712</v>
      </c>
      <c r="N99" t="s">
        <v>713</v>
      </c>
      <c r="O99" t="s">
        <v>34</v>
      </c>
      <c r="P99">
        <v>1</v>
      </c>
      <c r="Q99">
        <v>0</v>
      </c>
      <c r="U99" t="s">
        <v>714</v>
      </c>
    </row>
    <row r="100" spans="1:21">
      <c r="A100">
        <v>104</v>
      </c>
      <c r="B100" t="s">
        <v>21</v>
      </c>
      <c r="C100" t="s">
        <v>36</v>
      </c>
      <c r="D100" t="s">
        <v>66</v>
      </c>
      <c r="E100" t="s">
        <v>715</v>
      </c>
      <c r="F100" t="s">
        <v>25</v>
      </c>
      <c r="G100" t="s">
        <v>260</v>
      </c>
      <c r="H100" t="s">
        <v>27</v>
      </c>
      <c r="I100" t="s">
        <v>28</v>
      </c>
      <c r="J100" t="s">
        <v>716</v>
      </c>
      <c r="K100" t="s">
        <v>717</v>
      </c>
      <c r="L100" t="s">
        <v>718</v>
      </c>
      <c r="M100" t="s">
        <v>719</v>
      </c>
      <c r="N100" t="s">
        <v>720</v>
      </c>
      <c r="O100" t="s">
        <v>55</v>
      </c>
      <c r="P100">
        <v>1</v>
      </c>
      <c r="Q100">
        <v>1</v>
      </c>
      <c r="S100" t="s">
        <v>721</v>
      </c>
      <c r="U100" t="s">
        <v>722</v>
      </c>
    </row>
    <row r="101" spans="1:21">
      <c r="A101">
        <v>105</v>
      </c>
      <c r="B101" t="s">
        <v>21</v>
      </c>
      <c r="C101" t="s">
        <v>588</v>
      </c>
      <c r="D101" t="s">
        <v>243</v>
      </c>
      <c r="E101" t="s">
        <v>589</v>
      </c>
      <c r="F101" t="s">
        <v>25</v>
      </c>
      <c r="G101" t="s">
        <v>260</v>
      </c>
      <c r="H101" t="s">
        <v>27</v>
      </c>
      <c r="I101" t="s">
        <v>28</v>
      </c>
      <c r="J101" t="s">
        <v>590</v>
      </c>
      <c r="K101" t="s">
        <v>591</v>
      </c>
      <c r="L101" t="s">
        <v>592</v>
      </c>
      <c r="M101" t="s">
        <v>593</v>
      </c>
      <c r="N101" t="s">
        <v>594</v>
      </c>
      <c r="O101" t="s">
        <v>121</v>
      </c>
      <c r="P101">
        <v>1</v>
      </c>
      <c r="Q101">
        <v>1</v>
      </c>
      <c r="S101" t="s">
        <v>723</v>
      </c>
      <c r="U101" t="s">
        <v>724</v>
      </c>
    </row>
    <row r="102" spans="1:21">
      <c r="A102">
        <v>106</v>
      </c>
      <c r="B102" t="s">
        <v>21</v>
      </c>
      <c r="C102" t="s">
        <v>372</v>
      </c>
      <c r="D102" t="s">
        <v>364</v>
      </c>
      <c r="E102" t="s">
        <v>725</v>
      </c>
      <c r="F102" t="s">
        <v>25</v>
      </c>
      <c r="G102" t="s">
        <v>726</v>
      </c>
      <c r="H102" t="s">
        <v>27</v>
      </c>
      <c r="I102" t="s">
        <v>28</v>
      </c>
      <c r="J102" t="s">
        <v>727</v>
      </c>
      <c r="K102" t="s">
        <v>728</v>
      </c>
      <c r="L102" t="s">
        <v>729</v>
      </c>
      <c r="M102" t="s">
        <v>730</v>
      </c>
      <c r="N102" t="s">
        <v>731</v>
      </c>
      <c r="O102" t="s">
        <v>55</v>
      </c>
      <c r="P102">
        <v>0</v>
      </c>
      <c r="Q102">
        <v>0</v>
      </c>
      <c r="T102" t="s">
        <v>557</v>
      </c>
      <c r="U102" s="4">
        <v>46003.962708333333</v>
      </c>
    </row>
    <row r="103" spans="1:21">
      <c r="A103" t="s">
        <v>732</v>
      </c>
      <c r="B103" t="s">
        <v>21</v>
      </c>
      <c r="C103" t="s">
        <v>733</v>
      </c>
      <c r="D103" t="s">
        <v>243</v>
      </c>
      <c r="E103" t="s">
        <v>734</v>
      </c>
      <c r="F103" t="s">
        <v>25</v>
      </c>
      <c r="G103" t="s">
        <v>726</v>
      </c>
      <c r="H103" t="s">
        <v>27</v>
      </c>
      <c r="I103" t="s">
        <v>28</v>
      </c>
      <c r="J103" t="s">
        <v>735</v>
      </c>
      <c r="K103" t="s">
        <v>736</v>
      </c>
      <c r="L103" t="s">
        <v>737</v>
      </c>
      <c r="M103" t="s">
        <v>738</v>
      </c>
      <c r="N103" t="s">
        <v>739</v>
      </c>
      <c r="O103" t="s">
        <v>64</v>
      </c>
      <c r="P103">
        <v>1</v>
      </c>
      <c r="Q103">
        <v>1</v>
      </c>
      <c r="T103" t="s">
        <v>740</v>
      </c>
      <c r="U103" t="s">
        <v>741</v>
      </c>
    </row>
    <row r="104" spans="1:21">
      <c r="A104">
        <v>108</v>
      </c>
      <c r="B104" t="s">
        <v>21</v>
      </c>
      <c r="C104" t="s">
        <v>372</v>
      </c>
      <c r="D104" t="s">
        <v>23</v>
      </c>
      <c r="E104" t="s">
        <v>742</v>
      </c>
      <c r="F104" t="s">
        <v>25</v>
      </c>
      <c r="G104" t="s">
        <v>726</v>
      </c>
      <c r="H104" t="s">
        <v>27</v>
      </c>
      <c r="I104" t="s">
        <v>28</v>
      </c>
      <c r="J104" t="s">
        <v>743</v>
      </c>
      <c r="K104" t="s">
        <v>744</v>
      </c>
      <c r="L104" t="s">
        <v>745</v>
      </c>
      <c r="M104" t="s">
        <v>746</v>
      </c>
      <c r="N104" t="s">
        <v>747</v>
      </c>
      <c r="O104" t="s">
        <v>55</v>
      </c>
      <c r="P104">
        <v>3</v>
      </c>
      <c r="Q104">
        <v>3</v>
      </c>
      <c r="T104" t="s">
        <v>748</v>
      </c>
      <c r="U104" t="s">
        <v>749</v>
      </c>
    </row>
    <row r="105" spans="1:21">
      <c r="A105">
        <v>109</v>
      </c>
      <c r="B105" t="s">
        <v>21</v>
      </c>
      <c r="C105" t="s">
        <v>22</v>
      </c>
      <c r="D105" t="s">
        <v>23</v>
      </c>
      <c r="E105" t="s">
        <v>750</v>
      </c>
      <c r="F105" t="s">
        <v>25</v>
      </c>
      <c r="G105" t="s">
        <v>726</v>
      </c>
      <c r="H105" t="s">
        <v>27</v>
      </c>
      <c r="I105" t="s">
        <v>28</v>
      </c>
      <c r="J105" t="s">
        <v>751</v>
      </c>
      <c r="K105" t="s">
        <v>752</v>
      </c>
      <c r="L105" t="s">
        <v>753</v>
      </c>
      <c r="M105" t="s">
        <v>754</v>
      </c>
      <c r="N105" t="s">
        <v>755</v>
      </c>
      <c r="O105" t="s">
        <v>55</v>
      </c>
      <c r="P105">
        <v>1</v>
      </c>
      <c r="Q105">
        <v>1</v>
      </c>
      <c r="U105" t="s">
        <v>756</v>
      </c>
    </row>
    <row r="106" spans="1:21">
      <c r="A106" t="s">
        <v>757</v>
      </c>
      <c r="B106" t="s">
        <v>21</v>
      </c>
      <c r="C106" t="s">
        <v>139</v>
      </c>
      <c r="D106" t="s">
        <v>47</v>
      </c>
      <c r="E106" t="s">
        <v>758</v>
      </c>
      <c r="F106" t="s">
        <v>25</v>
      </c>
      <c r="G106" t="s">
        <v>726</v>
      </c>
      <c r="H106" t="s">
        <v>27</v>
      </c>
      <c r="I106" t="s">
        <v>28</v>
      </c>
      <c r="J106" t="s">
        <v>759</v>
      </c>
      <c r="K106" t="s">
        <v>760</v>
      </c>
      <c r="L106" t="s">
        <v>761</v>
      </c>
      <c r="M106" t="s">
        <v>762</v>
      </c>
      <c r="N106" t="s">
        <v>763</v>
      </c>
      <c r="O106" t="s">
        <v>55</v>
      </c>
      <c r="P106">
        <v>1</v>
      </c>
      <c r="Q106">
        <v>1</v>
      </c>
      <c r="U106" t="s">
        <v>764</v>
      </c>
    </row>
    <row r="107" spans="1:21">
      <c r="A107">
        <v>111</v>
      </c>
      <c r="B107" t="s">
        <v>21</v>
      </c>
      <c r="C107" t="s">
        <v>428</v>
      </c>
      <c r="D107" t="s">
        <v>66</v>
      </c>
      <c r="E107" t="s">
        <v>765</v>
      </c>
      <c r="F107" t="s">
        <v>25</v>
      </c>
      <c r="G107" t="s">
        <v>726</v>
      </c>
      <c r="H107" t="s">
        <v>27</v>
      </c>
      <c r="I107" t="s">
        <v>28</v>
      </c>
      <c r="J107" t="s">
        <v>766</v>
      </c>
      <c r="K107" t="s">
        <v>767</v>
      </c>
      <c r="L107" t="s">
        <v>768</v>
      </c>
      <c r="M107" t="s">
        <v>769</v>
      </c>
      <c r="N107" t="s">
        <v>770</v>
      </c>
      <c r="O107" t="s">
        <v>64</v>
      </c>
      <c r="P107">
        <v>1</v>
      </c>
      <c r="Q107">
        <v>1</v>
      </c>
      <c r="U107" t="s">
        <v>771</v>
      </c>
    </row>
    <row r="108" spans="1:21">
      <c r="A108">
        <v>112</v>
      </c>
      <c r="B108" t="s">
        <v>21</v>
      </c>
      <c r="C108" t="s">
        <v>36</v>
      </c>
      <c r="D108" t="s">
        <v>66</v>
      </c>
      <c r="E108" t="s">
        <v>772</v>
      </c>
      <c r="F108" t="s">
        <v>25</v>
      </c>
      <c r="G108" t="s">
        <v>726</v>
      </c>
      <c r="H108" t="s">
        <v>27</v>
      </c>
      <c r="I108" t="s">
        <v>28</v>
      </c>
      <c r="J108" t="s">
        <v>773</v>
      </c>
      <c r="K108" t="s">
        <v>774</v>
      </c>
      <c r="L108" t="s">
        <v>775</v>
      </c>
      <c r="M108" t="s">
        <v>776</v>
      </c>
      <c r="N108" t="s">
        <v>777</v>
      </c>
      <c r="O108" t="s">
        <v>121</v>
      </c>
      <c r="P108">
        <v>2</v>
      </c>
      <c r="Q108">
        <v>0</v>
      </c>
      <c r="R108" t="s">
        <v>778</v>
      </c>
      <c r="S108" t="s">
        <v>779</v>
      </c>
      <c r="U108" t="s">
        <v>780</v>
      </c>
    </row>
    <row r="109" spans="1:21">
      <c r="A109" t="s">
        <v>781</v>
      </c>
      <c r="B109" t="s">
        <v>21</v>
      </c>
      <c r="C109" t="s">
        <v>36</v>
      </c>
      <c r="D109" t="s">
        <v>66</v>
      </c>
      <c r="E109" t="s">
        <v>782</v>
      </c>
      <c r="F109" t="s">
        <v>25</v>
      </c>
      <c r="G109" t="s">
        <v>726</v>
      </c>
      <c r="H109" t="s">
        <v>27</v>
      </c>
      <c r="I109" t="s">
        <v>28</v>
      </c>
      <c r="J109" t="s">
        <v>783</v>
      </c>
      <c r="K109" t="s">
        <v>784</v>
      </c>
      <c r="L109" t="s">
        <v>785</v>
      </c>
      <c r="M109" t="s">
        <v>786</v>
      </c>
      <c r="N109" t="s">
        <v>787</v>
      </c>
      <c r="O109" t="s">
        <v>64</v>
      </c>
      <c r="P109">
        <v>1</v>
      </c>
      <c r="Q109">
        <v>1</v>
      </c>
      <c r="R109" t="s">
        <v>788</v>
      </c>
      <c r="T109" t="s">
        <v>789</v>
      </c>
      <c r="U109" t="s">
        <v>790</v>
      </c>
    </row>
    <row r="110" spans="1:21">
      <c r="A110">
        <v>114</v>
      </c>
      <c r="B110" t="s">
        <v>21</v>
      </c>
      <c r="C110" t="s">
        <v>22</v>
      </c>
      <c r="D110" t="s">
        <v>98</v>
      </c>
      <c r="E110" t="s">
        <v>791</v>
      </c>
      <c r="F110" t="s">
        <v>25</v>
      </c>
      <c r="G110" t="s">
        <v>726</v>
      </c>
      <c r="H110" t="s">
        <v>27</v>
      </c>
      <c r="I110" t="s">
        <v>28</v>
      </c>
      <c r="J110" t="s">
        <v>792</v>
      </c>
      <c r="K110" t="s">
        <v>793</v>
      </c>
      <c r="L110" t="s">
        <v>794</v>
      </c>
      <c r="M110" t="s">
        <v>795</v>
      </c>
      <c r="N110" t="s">
        <v>796</v>
      </c>
      <c r="O110" t="s">
        <v>121</v>
      </c>
      <c r="P110">
        <v>1</v>
      </c>
      <c r="Q110">
        <v>1</v>
      </c>
      <c r="S110" t="s">
        <v>797</v>
      </c>
      <c r="U110" t="s">
        <v>798</v>
      </c>
    </row>
    <row r="111" spans="1:21">
      <c r="A111">
        <v>115</v>
      </c>
      <c r="B111" t="s">
        <v>21</v>
      </c>
      <c r="C111" t="s">
        <v>139</v>
      </c>
      <c r="D111" t="s">
        <v>98</v>
      </c>
      <c r="E111" t="s">
        <v>799</v>
      </c>
      <c r="F111" t="s">
        <v>25</v>
      </c>
      <c r="G111" t="s">
        <v>726</v>
      </c>
      <c r="H111" t="s">
        <v>27</v>
      </c>
      <c r="I111" t="s">
        <v>28</v>
      </c>
      <c r="J111" t="s">
        <v>800</v>
      </c>
      <c r="K111" t="s">
        <v>801</v>
      </c>
      <c r="L111" t="s">
        <v>802</v>
      </c>
      <c r="M111" t="s">
        <v>803</v>
      </c>
      <c r="N111" t="s">
        <v>804</v>
      </c>
      <c r="O111" t="s">
        <v>34</v>
      </c>
      <c r="P111">
        <v>0</v>
      </c>
      <c r="Q111">
        <v>0</v>
      </c>
      <c r="U111" s="4">
        <v>46004.074083333333</v>
      </c>
    </row>
    <row r="112" spans="1:21">
      <c r="A112" t="s">
        <v>805</v>
      </c>
      <c r="B112" t="s">
        <v>21</v>
      </c>
      <c r="C112" t="s">
        <v>139</v>
      </c>
      <c r="D112" t="s">
        <v>98</v>
      </c>
      <c r="E112" t="s">
        <v>806</v>
      </c>
      <c r="F112" t="s">
        <v>25</v>
      </c>
      <c r="G112" t="s">
        <v>726</v>
      </c>
      <c r="H112" t="s">
        <v>27</v>
      </c>
      <c r="I112" t="s">
        <v>28</v>
      </c>
      <c r="J112" t="s">
        <v>807</v>
      </c>
      <c r="K112" t="s">
        <v>808</v>
      </c>
      <c r="L112" t="s">
        <v>809</v>
      </c>
      <c r="M112" t="s">
        <v>810</v>
      </c>
      <c r="N112" t="s">
        <v>811</v>
      </c>
      <c r="O112" t="s">
        <v>64</v>
      </c>
      <c r="P112">
        <v>1</v>
      </c>
      <c r="Q112">
        <v>1</v>
      </c>
      <c r="S112" t="s">
        <v>812</v>
      </c>
      <c r="U112" t="s">
        <v>813</v>
      </c>
    </row>
    <row r="113" spans="1:21">
      <c r="A113">
        <v>117</v>
      </c>
      <c r="B113" t="s">
        <v>21</v>
      </c>
      <c r="C113" t="s">
        <v>372</v>
      </c>
      <c r="D113" t="s">
        <v>98</v>
      </c>
      <c r="E113" t="s">
        <v>814</v>
      </c>
      <c r="F113" t="s">
        <v>25</v>
      </c>
      <c r="G113" t="s">
        <v>726</v>
      </c>
      <c r="H113" t="s">
        <v>27</v>
      </c>
      <c r="I113" t="s">
        <v>28</v>
      </c>
      <c r="J113" t="s">
        <v>815</v>
      </c>
      <c r="K113" t="s">
        <v>816</v>
      </c>
      <c r="L113" t="s">
        <v>817</v>
      </c>
      <c r="M113" t="s">
        <v>818</v>
      </c>
      <c r="N113" t="s">
        <v>819</v>
      </c>
      <c r="O113" t="s">
        <v>121</v>
      </c>
      <c r="P113">
        <v>2</v>
      </c>
      <c r="Q113">
        <v>1</v>
      </c>
      <c r="U113" t="s">
        <v>820</v>
      </c>
    </row>
    <row r="114" spans="1:21">
      <c r="A114">
        <v>118</v>
      </c>
      <c r="B114" t="s">
        <v>21</v>
      </c>
      <c r="C114" t="s">
        <v>139</v>
      </c>
      <c r="D114" t="s">
        <v>107</v>
      </c>
      <c r="E114" t="s">
        <v>821</v>
      </c>
      <c r="F114" t="s">
        <v>25</v>
      </c>
      <c r="G114" t="s">
        <v>726</v>
      </c>
      <c r="H114" t="s">
        <v>27</v>
      </c>
      <c r="I114" t="s">
        <v>28</v>
      </c>
      <c r="J114" t="s">
        <v>822</v>
      </c>
      <c r="K114" t="s">
        <v>823</v>
      </c>
      <c r="L114" t="s">
        <v>824</v>
      </c>
      <c r="M114" t="s">
        <v>825</v>
      </c>
      <c r="N114" t="s">
        <v>743</v>
      </c>
      <c r="O114" t="s">
        <v>55</v>
      </c>
      <c r="P114">
        <v>1</v>
      </c>
      <c r="Q114">
        <v>1</v>
      </c>
      <c r="U114" t="s">
        <v>826</v>
      </c>
    </row>
    <row r="115" spans="1:21">
      <c r="A115">
        <v>119</v>
      </c>
      <c r="B115" t="s">
        <v>21</v>
      </c>
      <c r="C115" t="s">
        <v>139</v>
      </c>
      <c r="D115" t="s">
        <v>107</v>
      </c>
      <c r="E115" t="s">
        <v>827</v>
      </c>
      <c r="F115" t="s">
        <v>25</v>
      </c>
      <c r="G115" t="s">
        <v>726</v>
      </c>
      <c r="H115" t="s">
        <v>27</v>
      </c>
      <c r="I115" t="s">
        <v>28</v>
      </c>
      <c r="J115" t="s">
        <v>828</v>
      </c>
      <c r="K115" t="s">
        <v>829</v>
      </c>
      <c r="L115" t="s">
        <v>830</v>
      </c>
      <c r="M115" t="s">
        <v>831</v>
      </c>
      <c r="N115" t="s">
        <v>832</v>
      </c>
      <c r="O115" t="s">
        <v>64</v>
      </c>
      <c r="P115">
        <v>1</v>
      </c>
      <c r="Q115">
        <v>1</v>
      </c>
      <c r="U115" t="s">
        <v>833</v>
      </c>
    </row>
    <row r="116" spans="1:21">
      <c r="A116">
        <v>120</v>
      </c>
      <c r="B116" t="s">
        <v>21</v>
      </c>
      <c r="C116" t="s">
        <v>139</v>
      </c>
      <c r="D116" t="s">
        <v>107</v>
      </c>
      <c r="E116" t="s">
        <v>834</v>
      </c>
      <c r="F116" t="s">
        <v>25</v>
      </c>
      <c r="G116" t="s">
        <v>726</v>
      </c>
      <c r="H116" t="s">
        <v>27</v>
      </c>
      <c r="I116" t="s">
        <v>28</v>
      </c>
      <c r="J116" t="s">
        <v>835</v>
      </c>
      <c r="K116" t="s">
        <v>836</v>
      </c>
      <c r="L116" t="s">
        <v>837</v>
      </c>
      <c r="M116" t="s">
        <v>838</v>
      </c>
      <c r="N116" t="s">
        <v>839</v>
      </c>
      <c r="O116" t="s">
        <v>34</v>
      </c>
      <c r="P116">
        <v>1</v>
      </c>
      <c r="Q116">
        <v>1</v>
      </c>
      <c r="S116" t="s">
        <v>840</v>
      </c>
      <c r="U116" t="s">
        <v>841</v>
      </c>
    </row>
    <row r="117" spans="1:21">
      <c r="A117">
        <v>121</v>
      </c>
      <c r="B117" t="s">
        <v>21</v>
      </c>
      <c r="C117" t="s">
        <v>733</v>
      </c>
      <c r="D117" t="s">
        <v>243</v>
      </c>
      <c r="E117" t="s">
        <v>842</v>
      </c>
      <c r="F117" t="s">
        <v>25</v>
      </c>
      <c r="G117" t="s">
        <v>726</v>
      </c>
      <c r="H117" t="s">
        <v>27</v>
      </c>
      <c r="I117" t="s">
        <v>28</v>
      </c>
      <c r="J117" t="s">
        <v>843</v>
      </c>
      <c r="K117" t="s">
        <v>844</v>
      </c>
      <c r="L117" t="s">
        <v>845</v>
      </c>
      <c r="M117" t="s">
        <v>846</v>
      </c>
      <c r="N117" t="s">
        <v>847</v>
      </c>
      <c r="O117" t="s">
        <v>34</v>
      </c>
      <c r="P117">
        <v>2</v>
      </c>
      <c r="Q117">
        <v>1</v>
      </c>
      <c r="S117" t="s">
        <v>848</v>
      </c>
      <c r="U117" t="s">
        <v>849</v>
      </c>
    </row>
    <row r="118" spans="1:21">
      <c r="A118">
        <v>122</v>
      </c>
      <c r="B118" t="s">
        <v>21</v>
      </c>
      <c r="C118" t="s">
        <v>139</v>
      </c>
      <c r="D118" t="s">
        <v>107</v>
      </c>
      <c r="E118" t="s">
        <v>850</v>
      </c>
      <c r="F118" t="s">
        <v>25</v>
      </c>
      <c r="G118" t="s">
        <v>726</v>
      </c>
      <c r="H118" t="s">
        <v>27</v>
      </c>
      <c r="I118" t="s">
        <v>28</v>
      </c>
      <c r="J118" t="s">
        <v>851</v>
      </c>
      <c r="K118" t="s">
        <v>852</v>
      </c>
      <c r="L118" t="s">
        <v>853</v>
      </c>
      <c r="M118" t="s">
        <v>854</v>
      </c>
      <c r="N118" t="s">
        <v>855</v>
      </c>
      <c r="O118" t="s">
        <v>55</v>
      </c>
      <c r="P118">
        <v>1</v>
      </c>
      <c r="Q118">
        <v>0</v>
      </c>
      <c r="U118" t="s">
        <v>856</v>
      </c>
    </row>
    <row r="119" spans="1:21">
      <c r="A119">
        <v>124</v>
      </c>
      <c r="B119" t="s">
        <v>21</v>
      </c>
      <c r="C119" t="s">
        <v>428</v>
      </c>
      <c r="D119" t="s">
        <v>364</v>
      </c>
      <c r="E119" t="s">
        <v>857</v>
      </c>
      <c r="F119" t="s">
        <v>25</v>
      </c>
      <c r="G119" t="s">
        <v>726</v>
      </c>
      <c r="H119" t="s">
        <v>27</v>
      </c>
      <c r="I119" t="s">
        <v>28</v>
      </c>
      <c r="J119" t="s">
        <v>858</v>
      </c>
      <c r="K119" t="s">
        <v>859</v>
      </c>
      <c r="L119" t="s">
        <v>860</v>
      </c>
      <c r="M119" t="s">
        <v>861</v>
      </c>
      <c r="N119" t="s">
        <v>862</v>
      </c>
      <c r="O119" t="s">
        <v>79</v>
      </c>
      <c r="P119">
        <v>1</v>
      </c>
      <c r="Q119">
        <v>1</v>
      </c>
      <c r="T119" t="s">
        <v>436</v>
      </c>
      <c r="U119" t="s">
        <v>863</v>
      </c>
    </row>
    <row r="120" spans="1:21">
      <c r="A120">
        <v>125</v>
      </c>
      <c r="B120" t="s">
        <v>21</v>
      </c>
      <c r="C120" t="s">
        <v>457</v>
      </c>
      <c r="D120" t="s">
        <v>364</v>
      </c>
      <c r="E120" t="s">
        <v>864</v>
      </c>
      <c r="F120" t="s">
        <v>25</v>
      </c>
      <c r="G120" t="s">
        <v>726</v>
      </c>
      <c r="H120" t="s">
        <v>27</v>
      </c>
      <c r="I120" t="s">
        <v>28</v>
      </c>
      <c r="J120" t="s">
        <v>865</v>
      </c>
      <c r="K120" t="s">
        <v>866</v>
      </c>
      <c r="L120" t="s">
        <v>867</v>
      </c>
      <c r="M120" t="s">
        <v>868</v>
      </c>
      <c r="N120" t="s">
        <v>869</v>
      </c>
      <c r="O120" t="s">
        <v>121</v>
      </c>
      <c r="P120">
        <v>1</v>
      </c>
      <c r="Q120">
        <v>0</v>
      </c>
      <c r="S120" t="s">
        <v>870</v>
      </c>
      <c r="T120" t="s">
        <v>460</v>
      </c>
      <c r="U120" t="s">
        <v>871</v>
      </c>
    </row>
    <row r="121" spans="1:21">
      <c r="A121">
        <v>126</v>
      </c>
      <c r="B121" t="s">
        <v>21</v>
      </c>
      <c r="C121" t="s">
        <v>372</v>
      </c>
      <c r="D121" t="s">
        <v>23</v>
      </c>
      <c r="E121" t="s">
        <v>872</v>
      </c>
      <c r="F121" t="s">
        <v>25</v>
      </c>
      <c r="G121" t="s">
        <v>873</v>
      </c>
      <c r="H121" t="s">
        <v>27</v>
      </c>
      <c r="I121" t="s">
        <v>28</v>
      </c>
      <c r="J121" t="s">
        <v>874</v>
      </c>
      <c r="K121" t="s">
        <v>875</v>
      </c>
      <c r="L121" t="s">
        <v>876</v>
      </c>
      <c r="M121" t="s">
        <v>877</v>
      </c>
      <c r="N121" t="s">
        <v>878</v>
      </c>
      <c r="O121" t="s">
        <v>121</v>
      </c>
      <c r="P121">
        <v>1</v>
      </c>
      <c r="Q121">
        <v>0</v>
      </c>
      <c r="U121" t="s">
        <v>879</v>
      </c>
    </row>
    <row r="122" spans="1:21">
      <c r="A122" t="s">
        <v>880</v>
      </c>
      <c r="B122" t="s">
        <v>21</v>
      </c>
      <c r="C122" t="s">
        <v>881</v>
      </c>
      <c r="D122" t="s">
        <v>37</v>
      </c>
      <c r="E122" t="s">
        <v>882</v>
      </c>
      <c r="F122" t="s">
        <v>25</v>
      </c>
      <c r="G122" t="s">
        <v>873</v>
      </c>
      <c r="H122" t="s">
        <v>27</v>
      </c>
      <c r="I122" t="s">
        <v>28</v>
      </c>
      <c r="J122" t="s">
        <v>454</v>
      </c>
      <c r="K122" t="s">
        <v>455</v>
      </c>
      <c r="L122" t="s">
        <v>475</v>
      </c>
      <c r="M122" t="s">
        <v>376</v>
      </c>
      <c r="N122" t="s">
        <v>265</v>
      </c>
      <c r="O122" t="s">
        <v>121</v>
      </c>
      <c r="P122">
        <v>2</v>
      </c>
      <c r="Q122">
        <v>2</v>
      </c>
      <c r="R122" t="s">
        <v>883</v>
      </c>
      <c r="S122" t="s">
        <v>884</v>
      </c>
      <c r="T122" t="s">
        <v>885</v>
      </c>
      <c r="U122" t="s">
        <v>886</v>
      </c>
    </row>
    <row r="123" spans="1:21">
      <c r="A123">
        <v>128</v>
      </c>
      <c r="B123" t="s">
        <v>21</v>
      </c>
      <c r="C123" t="s">
        <v>97</v>
      </c>
      <c r="D123" t="s">
        <v>480</v>
      </c>
      <c r="E123" t="s">
        <v>887</v>
      </c>
      <c r="F123" t="s">
        <v>25</v>
      </c>
      <c r="G123" t="s">
        <v>873</v>
      </c>
      <c r="H123" t="s">
        <v>27</v>
      </c>
      <c r="I123" t="s">
        <v>28</v>
      </c>
      <c r="J123" t="s">
        <v>888</v>
      </c>
      <c r="K123" t="s">
        <v>889</v>
      </c>
      <c r="L123" t="s">
        <v>890</v>
      </c>
      <c r="M123" t="s">
        <v>891</v>
      </c>
      <c r="N123" t="s">
        <v>892</v>
      </c>
      <c r="O123" t="s">
        <v>34</v>
      </c>
      <c r="P123">
        <v>2</v>
      </c>
      <c r="Q123">
        <v>0</v>
      </c>
      <c r="S123" t="s">
        <v>893</v>
      </c>
      <c r="U123" t="s">
        <v>894</v>
      </c>
    </row>
    <row r="124" spans="1:21">
      <c r="A124">
        <v>129</v>
      </c>
      <c r="B124" t="s">
        <v>21</v>
      </c>
      <c r="C124" t="s">
        <v>36</v>
      </c>
      <c r="D124" t="s">
        <v>66</v>
      </c>
      <c r="E124" t="s">
        <v>895</v>
      </c>
      <c r="F124" t="s">
        <v>25</v>
      </c>
      <c r="G124" t="s">
        <v>873</v>
      </c>
      <c r="H124" t="s">
        <v>27</v>
      </c>
      <c r="I124" t="s">
        <v>28</v>
      </c>
      <c r="J124" t="s">
        <v>896</v>
      </c>
      <c r="K124" t="s">
        <v>897</v>
      </c>
      <c r="L124" t="s">
        <v>898</v>
      </c>
      <c r="M124" t="s">
        <v>899</v>
      </c>
      <c r="N124" t="s">
        <v>900</v>
      </c>
      <c r="O124" t="s">
        <v>121</v>
      </c>
      <c r="P124">
        <v>2</v>
      </c>
      <c r="Q124">
        <v>1</v>
      </c>
      <c r="S124" t="s">
        <v>901</v>
      </c>
      <c r="T124" t="s">
        <v>789</v>
      </c>
      <c r="U124" t="s">
        <v>902</v>
      </c>
    </row>
    <row r="125" spans="1:21">
      <c r="A125">
        <v>130</v>
      </c>
      <c r="B125" t="s">
        <v>21</v>
      </c>
      <c r="C125" t="s">
        <v>333</v>
      </c>
      <c r="D125" t="s">
        <v>98</v>
      </c>
      <c r="E125" t="s">
        <v>903</v>
      </c>
      <c r="F125" t="s">
        <v>25</v>
      </c>
      <c r="G125" t="s">
        <v>873</v>
      </c>
      <c r="H125" t="s">
        <v>27</v>
      </c>
      <c r="I125" t="s">
        <v>28</v>
      </c>
      <c r="J125" t="s">
        <v>904</v>
      </c>
      <c r="K125" t="s">
        <v>905</v>
      </c>
      <c r="L125" t="s">
        <v>906</v>
      </c>
      <c r="M125" t="s">
        <v>907</v>
      </c>
      <c r="N125" t="s">
        <v>908</v>
      </c>
      <c r="O125" t="s">
        <v>79</v>
      </c>
      <c r="P125">
        <v>2</v>
      </c>
      <c r="Q125">
        <v>2</v>
      </c>
      <c r="S125" t="s">
        <v>909</v>
      </c>
      <c r="U125" t="s">
        <v>910</v>
      </c>
    </row>
    <row r="126" spans="1:21">
      <c r="A126">
        <v>131</v>
      </c>
      <c r="B126" t="s">
        <v>21</v>
      </c>
      <c r="C126" t="s">
        <v>65</v>
      </c>
      <c r="D126" t="s">
        <v>107</v>
      </c>
      <c r="E126" t="s">
        <v>911</v>
      </c>
      <c r="F126" t="s">
        <v>25</v>
      </c>
      <c r="G126" t="s">
        <v>873</v>
      </c>
      <c r="H126" t="s">
        <v>27</v>
      </c>
      <c r="I126" t="s">
        <v>28</v>
      </c>
      <c r="J126" t="s">
        <v>912</v>
      </c>
      <c r="K126" t="s">
        <v>913</v>
      </c>
      <c r="L126" t="s">
        <v>914</v>
      </c>
      <c r="M126" t="s">
        <v>915</v>
      </c>
      <c r="N126" t="s">
        <v>916</v>
      </c>
      <c r="O126" t="s">
        <v>121</v>
      </c>
      <c r="P126">
        <v>2</v>
      </c>
      <c r="Q126">
        <v>1</v>
      </c>
      <c r="S126" t="s">
        <v>917</v>
      </c>
      <c r="U126" t="s">
        <v>918</v>
      </c>
    </row>
    <row r="127" spans="1:21">
      <c r="A127">
        <v>132</v>
      </c>
      <c r="B127" t="s">
        <v>21</v>
      </c>
      <c r="C127" t="s">
        <v>297</v>
      </c>
      <c r="D127" t="s">
        <v>288</v>
      </c>
      <c r="E127" t="s">
        <v>919</v>
      </c>
      <c r="F127" t="s">
        <v>25</v>
      </c>
      <c r="G127" t="s">
        <v>873</v>
      </c>
      <c r="H127" t="s">
        <v>27</v>
      </c>
      <c r="I127" t="s">
        <v>28</v>
      </c>
      <c r="J127" t="s">
        <v>920</v>
      </c>
      <c r="K127" t="s">
        <v>921</v>
      </c>
      <c r="L127" t="s">
        <v>922</v>
      </c>
      <c r="M127" t="s">
        <v>923</v>
      </c>
      <c r="N127" t="s">
        <v>924</v>
      </c>
      <c r="O127" t="s">
        <v>79</v>
      </c>
      <c r="P127">
        <v>1</v>
      </c>
      <c r="Q127">
        <v>1</v>
      </c>
      <c r="S127" t="s">
        <v>925</v>
      </c>
      <c r="T127" t="s">
        <v>926</v>
      </c>
      <c r="U127" t="s">
        <v>927</v>
      </c>
    </row>
    <row r="128" spans="1:21">
      <c r="A128">
        <v>133</v>
      </c>
      <c r="B128" t="s">
        <v>21</v>
      </c>
      <c r="C128" t="s">
        <v>227</v>
      </c>
      <c r="D128" t="s">
        <v>516</v>
      </c>
      <c r="E128" t="s">
        <v>928</v>
      </c>
      <c r="F128" t="s">
        <v>25</v>
      </c>
      <c r="G128" t="s">
        <v>873</v>
      </c>
      <c r="H128" t="s">
        <v>27</v>
      </c>
      <c r="I128" t="s">
        <v>28</v>
      </c>
      <c r="J128" t="s">
        <v>929</v>
      </c>
      <c r="K128" t="s">
        <v>930</v>
      </c>
      <c r="L128" t="s">
        <v>931</v>
      </c>
      <c r="M128" t="s">
        <v>932</v>
      </c>
      <c r="N128" t="s">
        <v>933</v>
      </c>
      <c r="O128" t="s">
        <v>64</v>
      </c>
      <c r="P128">
        <v>1</v>
      </c>
      <c r="Q128">
        <v>1</v>
      </c>
      <c r="U128" t="s">
        <v>934</v>
      </c>
    </row>
    <row r="129" spans="1:21">
      <c r="A129">
        <v>134</v>
      </c>
      <c r="B129" t="s">
        <v>21</v>
      </c>
      <c r="C129" t="s">
        <v>428</v>
      </c>
      <c r="D129" t="s">
        <v>516</v>
      </c>
      <c r="E129" t="s">
        <v>935</v>
      </c>
      <c r="F129" t="s">
        <v>25</v>
      </c>
      <c r="G129" t="s">
        <v>873</v>
      </c>
      <c r="H129" t="s">
        <v>27</v>
      </c>
      <c r="I129" t="s">
        <v>28</v>
      </c>
      <c r="J129" t="s">
        <v>936</v>
      </c>
      <c r="K129" t="s">
        <v>937</v>
      </c>
      <c r="L129" t="s">
        <v>938</v>
      </c>
      <c r="M129" t="s">
        <v>939</v>
      </c>
      <c r="N129" t="s">
        <v>940</v>
      </c>
      <c r="O129" t="s">
        <v>55</v>
      </c>
      <c r="P129">
        <v>1</v>
      </c>
      <c r="Q129">
        <v>1</v>
      </c>
      <c r="S129" t="s">
        <v>941</v>
      </c>
      <c r="U129" t="s">
        <v>942</v>
      </c>
    </row>
    <row r="130" spans="1:21">
      <c r="A130">
        <v>135</v>
      </c>
      <c r="B130" t="s">
        <v>21</v>
      </c>
      <c r="C130" t="s">
        <v>297</v>
      </c>
      <c r="D130" t="s">
        <v>524</v>
      </c>
      <c r="E130" t="s">
        <v>943</v>
      </c>
      <c r="F130" t="s">
        <v>25</v>
      </c>
      <c r="G130" t="s">
        <v>873</v>
      </c>
      <c r="H130" t="s">
        <v>27</v>
      </c>
      <c r="I130" t="s">
        <v>28</v>
      </c>
      <c r="J130" t="s">
        <v>944</v>
      </c>
      <c r="K130" t="s">
        <v>945</v>
      </c>
      <c r="L130" t="s">
        <v>946</v>
      </c>
      <c r="M130" t="s">
        <v>947</v>
      </c>
      <c r="N130" t="s">
        <v>948</v>
      </c>
      <c r="O130" t="s">
        <v>55</v>
      </c>
      <c r="P130">
        <v>2</v>
      </c>
      <c r="Q130">
        <v>0</v>
      </c>
      <c r="S130" t="s">
        <v>949</v>
      </c>
      <c r="T130" t="s">
        <v>950</v>
      </c>
      <c r="U130" t="s">
        <v>951</v>
      </c>
    </row>
    <row r="131" spans="1:21">
      <c r="A131">
        <v>136</v>
      </c>
      <c r="B131" t="s">
        <v>21</v>
      </c>
      <c r="C131" t="s">
        <v>227</v>
      </c>
      <c r="D131" t="s">
        <v>364</v>
      </c>
      <c r="E131" t="s">
        <v>952</v>
      </c>
      <c r="F131" t="s">
        <v>25</v>
      </c>
      <c r="G131" t="s">
        <v>953</v>
      </c>
      <c r="H131" t="s">
        <v>49</v>
      </c>
      <c r="I131" t="s">
        <v>28</v>
      </c>
      <c r="J131" t="s">
        <v>485</v>
      </c>
      <c r="K131" t="s">
        <v>954</v>
      </c>
      <c r="L131" t="s">
        <v>955</v>
      </c>
      <c r="M131" t="s">
        <v>956</v>
      </c>
      <c r="N131" t="s">
        <v>957</v>
      </c>
      <c r="O131" t="s">
        <v>34</v>
      </c>
      <c r="P131">
        <v>2</v>
      </c>
      <c r="Q131">
        <v>2</v>
      </c>
      <c r="T131" t="s">
        <v>579</v>
      </c>
      <c r="U131" t="s">
        <v>958</v>
      </c>
    </row>
    <row r="132" spans="1:21">
      <c r="A132">
        <v>137</v>
      </c>
      <c r="B132" t="s">
        <v>21</v>
      </c>
      <c r="C132" t="s">
        <v>372</v>
      </c>
      <c r="D132" t="s">
        <v>364</v>
      </c>
      <c r="E132" t="s">
        <v>959</v>
      </c>
      <c r="F132" t="s">
        <v>25</v>
      </c>
      <c r="G132" t="s">
        <v>953</v>
      </c>
      <c r="H132" t="s">
        <v>27</v>
      </c>
      <c r="I132" t="s">
        <v>28</v>
      </c>
      <c r="J132" t="s">
        <v>960</v>
      </c>
      <c r="K132" t="s">
        <v>454</v>
      </c>
      <c r="L132" t="s">
        <v>463</v>
      </c>
      <c r="M132" t="s">
        <v>264</v>
      </c>
      <c r="N132" t="s">
        <v>265</v>
      </c>
      <c r="O132" t="s">
        <v>64</v>
      </c>
      <c r="P132">
        <v>0</v>
      </c>
      <c r="Q132">
        <v>0</v>
      </c>
      <c r="T132" t="s">
        <v>557</v>
      </c>
      <c r="U132" s="4">
        <v>46004.346333333327</v>
      </c>
    </row>
    <row r="133" spans="1:21">
      <c r="A133" t="s">
        <v>961</v>
      </c>
      <c r="B133" t="s">
        <v>21</v>
      </c>
      <c r="C133" t="s">
        <v>457</v>
      </c>
      <c r="D133" t="s">
        <v>364</v>
      </c>
      <c r="E133" t="s">
        <v>962</v>
      </c>
      <c r="F133" t="s">
        <v>25</v>
      </c>
      <c r="G133" t="s">
        <v>953</v>
      </c>
      <c r="H133" t="s">
        <v>27</v>
      </c>
      <c r="I133" t="s">
        <v>28</v>
      </c>
      <c r="J133" t="s">
        <v>963</v>
      </c>
      <c r="K133" t="s">
        <v>964</v>
      </c>
      <c r="L133" t="s">
        <v>965</v>
      </c>
      <c r="M133" t="s">
        <v>966</v>
      </c>
      <c r="N133" t="s">
        <v>967</v>
      </c>
      <c r="O133" t="s">
        <v>121</v>
      </c>
      <c r="P133">
        <v>1</v>
      </c>
      <c r="Q133">
        <v>1</v>
      </c>
      <c r="T133" t="s">
        <v>968</v>
      </c>
      <c r="U133" t="s">
        <v>969</v>
      </c>
    </row>
    <row r="134" spans="1:21">
      <c r="A134" t="s">
        <v>970</v>
      </c>
      <c r="B134" t="s">
        <v>21</v>
      </c>
      <c r="C134" t="s">
        <v>733</v>
      </c>
      <c r="D134" t="s">
        <v>243</v>
      </c>
      <c r="E134" t="s">
        <v>971</v>
      </c>
      <c r="F134" t="s">
        <v>25</v>
      </c>
      <c r="G134" t="s">
        <v>953</v>
      </c>
      <c r="H134" t="s">
        <v>27</v>
      </c>
      <c r="I134" t="s">
        <v>28</v>
      </c>
      <c r="J134" t="s">
        <v>455</v>
      </c>
      <c r="K134" t="s">
        <v>447</v>
      </c>
      <c r="L134" t="s">
        <v>459</v>
      </c>
      <c r="M134" t="s">
        <v>972</v>
      </c>
      <c r="N134" t="s">
        <v>449</v>
      </c>
      <c r="O134" t="s">
        <v>55</v>
      </c>
      <c r="P134">
        <v>1</v>
      </c>
      <c r="Q134">
        <v>1</v>
      </c>
      <c r="T134" t="s">
        <v>973</v>
      </c>
      <c r="U134" t="s">
        <v>974</v>
      </c>
    </row>
    <row r="135" spans="1:21">
      <c r="A135">
        <v>140</v>
      </c>
      <c r="B135" t="s">
        <v>21</v>
      </c>
      <c r="C135" t="s">
        <v>975</v>
      </c>
      <c r="D135" t="s">
        <v>243</v>
      </c>
      <c r="E135" t="s">
        <v>976</v>
      </c>
      <c r="F135" t="s">
        <v>25</v>
      </c>
      <c r="G135" t="s">
        <v>953</v>
      </c>
      <c r="H135" t="s">
        <v>27</v>
      </c>
      <c r="I135" t="s">
        <v>28</v>
      </c>
      <c r="J135" t="s">
        <v>977</v>
      </c>
      <c r="K135" t="s">
        <v>978</v>
      </c>
      <c r="L135" t="s">
        <v>979</v>
      </c>
      <c r="M135" t="s">
        <v>980</v>
      </c>
      <c r="N135" t="s">
        <v>981</v>
      </c>
      <c r="O135" t="s">
        <v>121</v>
      </c>
      <c r="P135">
        <v>1</v>
      </c>
      <c r="Q135">
        <v>1</v>
      </c>
      <c r="T135" t="s">
        <v>973</v>
      </c>
      <c r="U135" t="s">
        <v>982</v>
      </c>
    </row>
    <row r="136" spans="1:21">
      <c r="A136">
        <v>141</v>
      </c>
      <c r="B136" t="s">
        <v>21</v>
      </c>
      <c r="C136" t="s">
        <v>372</v>
      </c>
      <c r="D136" t="s">
        <v>23</v>
      </c>
      <c r="E136" t="s">
        <v>983</v>
      </c>
      <c r="F136" t="s">
        <v>25</v>
      </c>
      <c r="G136" t="s">
        <v>953</v>
      </c>
      <c r="H136" t="s">
        <v>27</v>
      </c>
      <c r="I136" t="s">
        <v>28</v>
      </c>
      <c r="J136" t="s">
        <v>455</v>
      </c>
      <c r="K136" t="s">
        <v>263</v>
      </c>
      <c r="L136" t="s">
        <v>447</v>
      </c>
      <c r="M136" t="s">
        <v>972</v>
      </c>
      <c r="N136" t="s">
        <v>376</v>
      </c>
      <c r="O136" t="s">
        <v>34</v>
      </c>
      <c r="P136">
        <v>1</v>
      </c>
      <c r="Q136">
        <v>0</v>
      </c>
      <c r="S136" t="s">
        <v>984</v>
      </c>
      <c r="U136" t="s">
        <v>985</v>
      </c>
    </row>
    <row r="137" spans="1:21">
      <c r="A137">
        <v>142</v>
      </c>
      <c r="B137" t="s">
        <v>21</v>
      </c>
      <c r="C137" t="s">
        <v>595</v>
      </c>
      <c r="D137" t="s">
        <v>23</v>
      </c>
      <c r="E137" t="s">
        <v>986</v>
      </c>
      <c r="F137" t="s">
        <v>25</v>
      </c>
      <c r="G137" t="s">
        <v>953</v>
      </c>
      <c r="H137" t="s">
        <v>27</v>
      </c>
      <c r="I137" t="s">
        <v>28</v>
      </c>
      <c r="J137" t="s">
        <v>987</v>
      </c>
      <c r="K137" t="s">
        <v>988</v>
      </c>
      <c r="L137" t="s">
        <v>989</v>
      </c>
      <c r="M137" t="s">
        <v>990</v>
      </c>
      <c r="N137" t="s">
        <v>991</v>
      </c>
      <c r="O137" t="s">
        <v>64</v>
      </c>
      <c r="P137">
        <v>1</v>
      </c>
      <c r="Q137">
        <v>0</v>
      </c>
      <c r="S137" t="s">
        <v>992</v>
      </c>
      <c r="U137" t="s">
        <v>993</v>
      </c>
    </row>
    <row r="138" spans="1:21">
      <c r="A138" t="s">
        <v>994</v>
      </c>
      <c r="B138" t="s">
        <v>21</v>
      </c>
      <c r="C138" t="s">
        <v>457</v>
      </c>
      <c r="D138" t="s">
        <v>364</v>
      </c>
      <c r="E138" t="s">
        <v>995</v>
      </c>
      <c r="F138" t="s">
        <v>25</v>
      </c>
      <c r="G138" t="s">
        <v>953</v>
      </c>
      <c r="H138" t="s">
        <v>27</v>
      </c>
      <c r="I138" t="s">
        <v>28</v>
      </c>
      <c r="J138" t="s">
        <v>374</v>
      </c>
      <c r="K138" t="s">
        <v>447</v>
      </c>
      <c r="L138" t="s">
        <v>455</v>
      </c>
      <c r="M138" t="s">
        <v>265</v>
      </c>
      <c r="N138" t="s">
        <v>449</v>
      </c>
      <c r="O138" t="s">
        <v>34</v>
      </c>
      <c r="P138">
        <v>1</v>
      </c>
      <c r="Q138">
        <v>1</v>
      </c>
      <c r="T138" t="s">
        <v>968</v>
      </c>
      <c r="U138" t="s">
        <v>996</v>
      </c>
    </row>
    <row r="139" spans="1:21">
      <c r="A139">
        <v>144</v>
      </c>
      <c r="B139" t="s">
        <v>21</v>
      </c>
      <c r="C139" t="s">
        <v>150</v>
      </c>
      <c r="D139" t="s">
        <v>47</v>
      </c>
      <c r="E139" t="s">
        <v>997</v>
      </c>
      <c r="F139" t="s">
        <v>25</v>
      </c>
      <c r="G139" t="s">
        <v>953</v>
      </c>
      <c r="H139" t="s">
        <v>27</v>
      </c>
      <c r="I139" t="s">
        <v>28</v>
      </c>
      <c r="J139" t="s">
        <v>998</v>
      </c>
      <c r="K139" t="s">
        <v>999</v>
      </c>
      <c r="L139" t="s">
        <v>1000</v>
      </c>
      <c r="M139" t="s">
        <v>1001</v>
      </c>
      <c r="N139" t="s">
        <v>1002</v>
      </c>
      <c r="O139" t="s">
        <v>79</v>
      </c>
      <c r="P139">
        <v>2</v>
      </c>
      <c r="Q139">
        <v>2</v>
      </c>
      <c r="U139" t="s">
        <v>1003</v>
      </c>
    </row>
    <row r="140" spans="1:21">
      <c r="A140" t="s">
        <v>1004</v>
      </c>
      <c r="B140" t="s">
        <v>21</v>
      </c>
      <c r="C140" t="s">
        <v>333</v>
      </c>
      <c r="D140" t="s">
        <v>480</v>
      </c>
      <c r="E140" t="s">
        <v>1005</v>
      </c>
      <c r="F140" t="s">
        <v>25</v>
      </c>
      <c r="G140" t="s">
        <v>953</v>
      </c>
      <c r="H140" t="s">
        <v>27</v>
      </c>
      <c r="I140" t="s">
        <v>28</v>
      </c>
      <c r="J140" t="s">
        <v>1006</v>
      </c>
      <c r="K140" t="s">
        <v>1007</v>
      </c>
      <c r="L140" t="s">
        <v>1008</v>
      </c>
      <c r="M140" t="s">
        <v>1009</v>
      </c>
      <c r="N140" t="s">
        <v>1010</v>
      </c>
      <c r="O140" t="s">
        <v>121</v>
      </c>
      <c r="P140">
        <v>0</v>
      </c>
      <c r="Q140">
        <v>0</v>
      </c>
      <c r="U140" s="4">
        <v>46004.445333333337</v>
      </c>
    </row>
    <row r="141" spans="1:21">
      <c r="A141" t="s">
        <v>1011</v>
      </c>
      <c r="B141" t="s">
        <v>21</v>
      </c>
      <c r="C141" t="s">
        <v>372</v>
      </c>
      <c r="D141" t="s">
        <v>23</v>
      </c>
      <c r="E141" t="s">
        <v>1012</v>
      </c>
      <c r="F141" t="s">
        <v>25</v>
      </c>
      <c r="G141" t="s">
        <v>953</v>
      </c>
      <c r="H141" t="s">
        <v>27</v>
      </c>
      <c r="I141" t="s">
        <v>28</v>
      </c>
      <c r="J141" t="s">
        <v>1013</v>
      </c>
      <c r="K141" t="s">
        <v>1014</v>
      </c>
      <c r="L141" t="s">
        <v>1015</v>
      </c>
      <c r="M141" t="s">
        <v>1016</v>
      </c>
      <c r="N141" t="s">
        <v>1017</v>
      </c>
      <c r="O141" t="s">
        <v>79</v>
      </c>
      <c r="P141">
        <v>1</v>
      </c>
      <c r="Q141">
        <v>1</v>
      </c>
      <c r="S141" t="s">
        <v>1018</v>
      </c>
      <c r="U141" t="s">
        <v>1019</v>
      </c>
    </row>
    <row r="142" spans="1:21">
      <c r="A142" t="s">
        <v>1020</v>
      </c>
      <c r="B142" t="s">
        <v>21</v>
      </c>
      <c r="C142" t="s">
        <v>333</v>
      </c>
      <c r="D142" t="s">
        <v>47</v>
      </c>
      <c r="E142" t="s">
        <v>1021</v>
      </c>
      <c r="F142" t="s">
        <v>25</v>
      </c>
      <c r="G142" t="s">
        <v>953</v>
      </c>
      <c r="H142" t="s">
        <v>27</v>
      </c>
      <c r="I142" t="s">
        <v>28</v>
      </c>
      <c r="J142" t="s">
        <v>1022</v>
      </c>
      <c r="K142" t="s">
        <v>1023</v>
      </c>
      <c r="L142" t="s">
        <v>1024</v>
      </c>
      <c r="M142" t="s">
        <v>1025</v>
      </c>
      <c r="N142" t="s">
        <v>1026</v>
      </c>
      <c r="O142" t="s">
        <v>121</v>
      </c>
      <c r="P142">
        <v>1</v>
      </c>
      <c r="Q142">
        <v>0</v>
      </c>
      <c r="S142" t="s">
        <v>1027</v>
      </c>
      <c r="U142" t="s">
        <v>1028</v>
      </c>
    </row>
    <row r="143" spans="1:21">
      <c r="A143">
        <v>148</v>
      </c>
      <c r="B143" t="s">
        <v>21</v>
      </c>
      <c r="C143" t="s">
        <v>139</v>
      </c>
      <c r="D143" t="s">
        <v>47</v>
      </c>
      <c r="E143" t="s">
        <v>1029</v>
      </c>
      <c r="F143" t="s">
        <v>25</v>
      </c>
      <c r="G143" t="s">
        <v>953</v>
      </c>
      <c r="H143" t="s">
        <v>27</v>
      </c>
      <c r="I143" t="s">
        <v>28</v>
      </c>
      <c r="J143" t="s">
        <v>1030</v>
      </c>
      <c r="K143" t="s">
        <v>1031</v>
      </c>
      <c r="L143" t="s">
        <v>1032</v>
      </c>
      <c r="M143" t="s">
        <v>1033</v>
      </c>
      <c r="N143" t="s">
        <v>1034</v>
      </c>
      <c r="O143" t="s">
        <v>121</v>
      </c>
      <c r="P143">
        <v>0</v>
      </c>
      <c r="Q143">
        <v>0</v>
      </c>
      <c r="U143" s="4">
        <v>46004.482458333332</v>
      </c>
    </row>
    <row r="144" spans="1:21">
      <c r="A144">
        <v>149</v>
      </c>
      <c r="B144" t="s">
        <v>21</v>
      </c>
      <c r="C144" t="s">
        <v>139</v>
      </c>
      <c r="D144" t="s">
        <v>47</v>
      </c>
      <c r="E144" t="s">
        <v>1035</v>
      </c>
      <c r="F144" t="s">
        <v>25</v>
      </c>
      <c r="G144" t="s">
        <v>953</v>
      </c>
      <c r="H144" t="s">
        <v>27</v>
      </c>
      <c r="I144" t="s">
        <v>28</v>
      </c>
      <c r="J144" t="s">
        <v>1036</v>
      </c>
      <c r="K144" t="s">
        <v>1037</v>
      </c>
      <c r="L144" t="s">
        <v>1038</v>
      </c>
      <c r="M144" t="s">
        <v>1039</v>
      </c>
      <c r="N144" t="s">
        <v>1040</v>
      </c>
      <c r="O144" t="s">
        <v>121</v>
      </c>
      <c r="P144">
        <v>1</v>
      </c>
      <c r="Q144">
        <v>1</v>
      </c>
      <c r="U144" t="s">
        <v>1041</v>
      </c>
    </row>
    <row r="145" spans="1:21">
      <c r="A145">
        <v>150</v>
      </c>
      <c r="B145" t="s">
        <v>21</v>
      </c>
      <c r="C145" t="s">
        <v>46</v>
      </c>
      <c r="D145" t="s">
        <v>516</v>
      </c>
      <c r="E145" t="s">
        <v>1042</v>
      </c>
      <c r="F145" t="s">
        <v>25</v>
      </c>
      <c r="G145" t="s">
        <v>953</v>
      </c>
      <c r="H145" t="s">
        <v>27</v>
      </c>
      <c r="I145" t="s">
        <v>28</v>
      </c>
      <c r="J145" t="s">
        <v>1043</v>
      </c>
      <c r="K145" t="s">
        <v>1044</v>
      </c>
      <c r="L145" t="s">
        <v>1045</v>
      </c>
      <c r="M145" t="s">
        <v>1046</v>
      </c>
      <c r="N145" t="s">
        <v>1047</v>
      </c>
      <c r="O145" t="s">
        <v>121</v>
      </c>
      <c r="P145">
        <v>1</v>
      </c>
      <c r="Q145">
        <v>1</v>
      </c>
      <c r="U145" t="s">
        <v>1048</v>
      </c>
    </row>
    <row r="146" spans="1:21">
      <c r="A146">
        <v>151</v>
      </c>
      <c r="B146" t="s">
        <v>21</v>
      </c>
      <c r="C146" t="s">
        <v>428</v>
      </c>
      <c r="D146" t="s">
        <v>364</v>
      </c>
      <c r="E146" t="s">
        <v>1049</v>
      </c>
      <c r="F146" t="s">
        <v>25</v>
      </c>
      <c r="G146" t="s">
        <v>1050</v>
      </c>
      <c r="H146" t="s">
        <v>49</v>
      </c>
      <c r="I146" t="s">
        <v>28</v>
      </c>
      <c r="J146" t="s">
        <v>1051</v>
      </c>
      <c r="K146" t="s">
        <v>1052</v>
      </c>
      <c r="L146" t="s">
        <v>1053</v>
      </c>
      <c r="M146" t="s">
        <v>1054</v>
      </c>
      <c r="N146" t="s">
        <v>1055</v>
      </c>
      <c r="O146" t="s">
        <v>34</v>
      </c>
      <c r="P146">
        <v>2</v>
      </c>
      <c r="Q146">
        <v>2</v>
      </c>
      <c r="T146" t="s">
        <v>436</v>
      </c>
      <c r="U146" t="s">
        <v>1056</v>
      </c>
    </row>
    <row r="147" spans="1:21">
      <c r="A147">
        <v>152</v>
      </c>
      <c r="B147" t="s">
        <v>21</v>
      </c>
      <c r="C147" t="s">
        <v>363</v>
      </c>
      <c r="D147" t="s">
        <v>364</v>
      </c>
      <c r="E147" t="s">
        <v>1057</v>
      </c>
      <c r="F147" t="s">
        <v>25</v>
      </c>
      <c r="G147" t="s">
        <v>1050</v>
      </c>
      <c r="H147" t="s">
        <v>27</v>
      </c>
      <c r="I147" t="s">
        <v>28</v>
      </c>
      <c r="J147" t="s">
        <v>1058</v>
      </c>
      <c r="K147" t="s">
        <v>1059</v>
      </c>
      <c r="L147" t="s">
        <v>1060</v>
      </c>
      <c r="M147" t="s">
        <v>1061</v>
      </c>
      <c r="N147" t="s">
        <v>1062</v>
      </c>
      <c r="O147" t="s">
        <v>79</v>
      </c>
      <c r="P147">
        <v>1</v>
      </c>
      <c r="Q147">
        <v>1</v>
      </c>
      <c r="T147" t="s">
        <v>371</v>
      </c>
      <c r="U147" t="s">
        <v>1063</v>
      </c>
    </row>
    <row r="148" spans="1:21">
      <c r="A148">
        <v>153</v>
      </c>
      <c r="B148" t="s">
        <v>21</v>
      </c>
      <c r="C148" t="s">
        <v>227</v>
      </c>
      <c r="D148" t="s">
        <v>364</v>
      </c>
      <c r="E148" t="s">
        <v>1064</v>
      </c>
      <c r="F148" t="s">
        <v>25</v>
      </c>
      <c r="G148" t="s">
        <v>1050</v>
      </c>
      <c r="H148" t="s">
        <v>27</v>
      </c>
      <c r="I148" t="s">
        <v>28</v>
      </c>
      <c r="J148" t="s">
        <v>1065</v>
      </c>
      <c r="K148" t="s">
        <v>1066</v>
      </c>
      <c r="L148" t="s">
        <v>1067</v>
      </c>
      <c r="M148" t="s">
        <v>1068</v>
      </c>
      <c r="N148" t="s">
        <v>1069</v>
      </c>
      <c r="O148" t="s">
        <v>34</v>
      </c>
      <c r="P148">
        <v>0</v>
      </c>
      <c r="Q148">
        <v>0</v>
      </c>
      <c r="T148" t="s">
        <v>557</v>
      </c>
      <c r="U148" s="4">
        <v>46004.544333333331</v>
      </c>
    </row>
    <row r="149" spans="1:21">
      <c r="A149">
        <v>154</v>
      </c>
      <c r="B149" t="s">
        <v>21</v>
      </c>
      <c r="C149" t="s">
        <v>227</v>
      </c>
      <c r="D149" t="s">
        <v>364</v>
      </c>
      <c r="E149" t="s">
        <v>1070</v>
      </c>
      <c r="F149" t="s">
        <v>25</v>
      </c>
      <c r="G149" t="s">
        <v>1050</v>
      </c>
      <c r="H149" t="s">
        <v>27</v>
      </c>
      <c r="I149" t="s">
        <v>28</v>
      </c>
      <c r="J149" t="s">
        <v>1071</v>
      </c>
      <c r="K149" t="s">
        <v>1072</v>
      </c>
      <c r="L149" t="s">
        <v>1073</v>
      </c>
      <c r="M149" t="s">
        <v>1074</v>
      </c>
      <c r="N149" t="s">
        <v>1075</v>
      </c>
      <c r="O149" t="s">
        <v>34</v>
      </c>
      <c r="P149">
        <v>1</v>
      </c>
      <c r="Q149">
        <v>1</v>
      </c>
      <c r="T149" t="s">
        <v>545</v>
      </c>
      <c r="U149" t="s">
        <v>1076</v>
      </c>
    </row>
    <row r="150" spans="1:21">
      <c r="A150">
        <v>155</v>
      </c>
      <c r="B150" t="s">
        <v>21</v>
      </c>
      <c r="C150" t="s">
        <v>372</v>
      </c>
      <c r="D150" t="s">
        <v>364</v>
      </c>
      <c r="E150" t="s">
        <v>1077</v>
      </c>
      <c r="F150" t="s">
        <v>25</v>
      </c>
      <c r="G150" t="s">
        <v>1050</v>
      </c>
      <c r="H150" t="s">
        <v>27</v>
      </c>
      <c r="I150" t="s">
        <v>28</v>
      </c>
      <c r="J150" t="s">
        <v>1078</v>
      </c>
      <c r="K150" t="s">
        <v>1079</v>
      </c>
      <c r="L150" t="s">
        <v>1080</v>
      </c>
      <c r="M150" t="s">
        <v>1081</v>
      </c>
      <c r="N150" t="s">
        <v>1082</v>
      </c>
      <c r="O150" t="s">
        <v>34</v>
      </c>
      <c r="P150">
        <v>1</v>
      </c>
      <c r="Q150">
        <v>1</v>
      </c>
      <c r="T150" t="s">
        <v>464</v>
      </c>
      <c r="U150" t="s">
        <v>1083</v>
      </c>
    </row>
    <row r="151" spans="1:21">
      <c r="A151">
        <v>156</v>
      </c>
      <c r="B151" t="s">
        <v>21</v>
      </c>
      <c r="C151" t="s">
        <v>372</v>
      </c>
      <c r="D151" t="s">
        <v>364</v>
      </c>
      <c r="E151" t="s">
        <v>1084</v>
      </c>
      <c r="F151" t="s">
        <v>25</v>
      </c>
      <c r="G151" t="s">
        <v>1050</v>
      </c>
      <c r="H151" t="s">
        <v>27</v>
      </c>
      <c r="I151" t="s">
        <v>28</v>
      </c>
      <c r="J151" t="s">
        <v>1085</v>
      </c>
      <c r="K151" t="s">
        <v>1086</v>
      </c>
      <c r="L151" t="s">
        <v>1087</v>
      </c>
      <c r="M151" t="s">
        <v>1088</v>
      </c>
      <c r="N151" t="s">
        <v>1089</v>
      </c>
      <c r="O151" t="s">
        <v>64</v>
      </c>
      <c r="P151">
        <v>1</v>
      </c>
      <c r="Q151">
        <v>1</v>
      </c>
      <c r="T151" t="s">
        <v>579</v>
      </c>
      <c r="U151" t="s">
        <v>1090</v>
      </c>
    </row>
    <row r="152" spans="1:21">
      <c r="A152">
        <v>157</v>
      </c>
      <c r="B152" t="s">
        <v>21</v>
      </c>
      <c r="C152" t="s">
        <v>457</v>
      </c>
      <c r="D152" t="s">
        <v>364</v>
      </c>
      <c r="E152" t="s">
        <v>1091</v>
      </c>
      <c r="F152" t="s">
        <v>25</v>
      </c>
      <c r="G152" t="s">
        <v>1050</v>
      </c>
      <c r="H152" t="s">
        <v>27</v>
      </c>
      <c r="I152" t="s">
        <v>28</v>
      </c>
      <c r="J152" t="s">
        <v>1092</v>
      </c>
      <c r="K152" t="s">
        <v>1093</v>
      </c>
      <c r="L152" t="s">
        <v>1094</v>
      </c>
      <c r="M152" t="s">
        <v>1095</v>
      </c>
      <c r="N152" t="s">
        <v>1096</v>
      </c>
      <c r="O152" t="s">
        <v>55</v>
      </c>
      <c r="P152">
        <v>1</v>
      </c>
      <c r="Q152">
        <v>1</v>
      </c>
      <c r="U152" t="s">
        <v>1097</v>
      </c>
    </row>
    <row r="153" spans="1:21">
      <c r="A153">
        <v>158</v>
      </c>
      <c r="B153" t="s">
        <v>21</v>
      </c>
      <c r="C153" t="s">
        <v>588</v>
      </c>
      <c r="D153" t="s">
        <v>243</v>
      </c>
      <c r="E153" t="s">
        <v>1098</v>
      </c>
      <c r="F153" t="s">
        <v>25</v>
      </c>
      <c r="G153" t="s">
        <v>1050</v>
      </c>
      <c r="H153" t="s">
        <v>27</v>
      </c>
      <c r="I153" t="s">
        <v>28</v>
      </c>
      <c r="J153" t="s">
        <v>1099</v>
      </c>
      <c r="K153" t="s">
        <v>1100</v>
      </c>
      <c r="L153" t="s">
        <v>1101</v>
      </c>
      <c r="M153" t="s">
        <v>1102</v>
      </c>
      <c r="N153" t="s">
        <v>1103</v>
      </c>
      <c r="O153" t="s">
        <v>64</v>
      </c>
      <c r="P153">
        <v>0</v>
      </c>
      <c r="Q153">
        <v>0</v>
      </c>
      <c r="T153" t="s">
        <v>1104</v>
      </c>
      <c r="U153" s="4">
        <v>46004.606208333331</v>
      </c>
    </row>
    <row r="154" spans="1:21">
      <c r="A154">
        <v>159</v>
      </c>
      <c r="B154" t="s">
        <v>21</v>
      </c>
      <c r="C154" t="s">
        <v>733</v>
      </c>
      <c r="D154" t="s">
        <v>243</v>
      </c>
      <c r="E154" t="s">
        <v>1105</v>
      </c>
      <c r="F154" t="s">
        <v>25</v>
      </c>
      <c r="G154" t="s">
        <v>1050</v>
      </c>
      <c r="H154" t="s">
        <v>27</v>
      </c>
      <c r="I154" t="s">
        <v>28</v>
      </c>
      <c r="J154" t="s">
        <v>1106</v>
      </c>
      <c r="K154" t="s">
        <v>1107</v>
      </c>
      <c r="L154" t="s">
        <v>1108</v>
      </c>
      <c r="M154" t="s">
        <v>1109</v>
      </c>
      <c r="N154" t="s">
        <v>1110</v>
      </c>
      <c r="O154" t="s">
        <v>64</v>
      </c>
      <c r="P154">
        <v>1</v>
      </c>
      <c r="Q154">
        <v>1</v>
      </c>
      <c r="T154" t="s">
        <v>740</v>
      </c>
      <c r="U154" t="s">
        <v>1111</v>
      </c>
    </row>
    <row r="155" spans="1:21">
      <c r="A155">
        <v>160</v>
      </c>
      <c r="B155" t="s">
        <v>21</v>
      </c>
      <c r="C155" t="s">
        <v>733</v>
      </c>
      <c r="D155" t="s">
        <v>243</v>
      </c>
      <c r="E155" t="s">
        <v>1112</v>
      </c>
      <c r="F155" t="s">
        <v>25</v>
      </c>
      <c r="G155" t="s">
        <v>1050</v>
      </c>
      <c r="H155" t="s">
        <v>27</v>
      </c>
      <c r="I155" t="s">
        <v>28</v>
      </c>
      <c r="J155" t="s">
        <v>1113</v>
      </c>
      <c r="K155" t="s">
        <v>1114</v>
      </c>
      <c r="L155" t="s">
        <v>1115</v>
      </c>
      <c r="M155" t="s">
        <v>1116</v>
      </c>
      <c r="N155" t="s">
        <v>1117</v>
      </c>
      <c r="O155" t="s">
        <v>121</v>
      </c>
      <c r="P155">
        <v>1</v>
      </c>
      <c r="Q155">
        <v>1</v>
      </c>
      <c r="U155" t="s">
        <v>1118</v>
      </c>
    </row>
    <row r="156" spans="1:21">
      <c r="A156">
        <v>161</v>
      </c>
      <c r="B156" t="s">
        <v>21</v>
      </c>
      <c r="C156" t="s">
        <v>22</v>
      </c>
      <c r="D156" t="s">
        <v>243</v>
      </c>
      <c r="E156" t="s">
        <v>1098</v>
      </c>
      <c r="F156" t="s">
        <v>25</v>
      </c>
      <c r="G156" t="s">
        <v>1050</v>
      </c>
      <c r="H156" t="s">
        <v>27</v>
      </c>
      <c r="I156" t="s">
        <v>28</v>
      </c>
      <c r="J156" t="s">
        <v>1119</v>
      </c>
      <c r="K156" t="s">
        <v>1120</v>
      </c>
      <c r="L156" t="s">
        <v>1121</v>
      </c>
      <c r="M156" t="s">
        <v>1122</v>
      </c>
      <c r="N156" t="s">
        <v>1123</v>
      </c>
      <c r="O156" t="s">
        <v>79</v>
      </c>
      <c r="P156">
        <v>1</v>
      </c>
      <c r="Q156">
        <v>1</v>
      </c>
      <c r="U156" t="s">
        <v>1124</v>
      </c>
    </row>
    <row r="157" spans="1:21">
      <c r="A157">
        <v>162</v>
      </c>
      <c r="B157" t="s">
        <v>21</v>
      </c>
      <c r="C157" t="s">
        <v>595</v>
      </c>
      <c r="D157" t="s">
        <v>23</v>
      </c>
      <c r="E157" t="s">
        <v>1125</v>
      </c>
      <c r="F157" t="s">
        <v>25</v>
      </c>
      <c r="G157" t="s">
        <v>1050</v>
      </c>
      <c r="H157" t="s">
        <v>27</v>
      </c>
      <c r="I157" t="s">
        <v>28</v>
      </c>
      <c r="J157" t="s">
        <v>1126</v>
      </c>
      <c r="K157" t="s">
        <v>1127</v>
      </c>
      <c r="L157" t="s">
        <v>1128</v>
      </c>
      <c r="M157" t="s">
        <v>1129</v>
      </c>
      <c r="N157" t="s">
        <v>1130</v>
      </c>
      <c r="O157" t="s">
        <v>55</v>
      </c>
      <c r="P157">
        <v>0</v>
      </c>
      <c r="Q157">
        <v>0</v>
      </c>
      <c r="U157" s="4">
        <v>46004.655708333332</v>
      </c>
    </row>
    <row r="158" spans="1:21">
      <c r="A158">
        <v>163</v>
      </c>
      <c r="B158" t="s">
        <v>21</v>
      </c>
      <c r="C158" t="s">
        <v>22</v>
      </c>
      <c r="D158" t="s">
        <v>23</v>
      </c>
      <c r="E158" t="s">
        <v>1131</v>
      </c>
      <c r="F158" t="s">
        <v>25</v>
      </c>
      <c r="G158" t="s">
        <v>1050</v>
      </c>
      <c r="H158" t="s">
        <v>27</v>
      </c>
      <c r="I158" t="s">
        <v>28</v>
      </c>
      <c r="J158" t="s">
        <v>1132</v>
      </c>
      <c r="K158" t="s">
        <v>1133</v>
      </c>
      <c r="L158" t="s">
        <v>1134</v>
      </c>
      <c r="M158" t="s">
        <v>1135</v>
      </c>
      <c r="N158" t="s">
        <v>1136</v>
      </c>
      <c r="O158" t="s">
        <v>34</v>
      </c>
      <c r="P158">
        <v>1</v>
      </c>
      <c r="Q158">
        <v>1</v>
      </c>
      <c r="U158" t="s">
        <v>1137</v>
      </c>
    </row>
    <row r="159" spans="1:21">
      <c r="A159">
        <v>164</v>
      </c>
      <c r="B159" t="s">
        <v>21</v>
      </c>
      <c r="C159" t="s">
        <v>372</v>
      </c>
      <c r="D159" t="s">
        <v>23</v>
      </c>
      <c r="E159" t="s">
        <v>1098</v>
      </c>
      <c r="F159" t="s">
        <v>25</v>
      </c>
      <c r="G159" t="s">
        <v>1050</v>
      </c>
      <c r="H159" t="s">
        <v>27</v>
      </c>
      <c r="I159" t="s">
        <v>28</v>
      </c>
      <c r="J159" t="s">
        <v>1138</v>
      </c>
      <c r="K159" t="s">
        <v>1139</v>
      </c>
      <c r="L159" t="s">
        <v>1140</v>
      </c>
      <c r="M159" t="s">
        <v>1141</v>
      </c>
      <c r="N159" t="s">
        <v>1142</v>
      </c>
      <c r="O159" t="s">
        <v>55</v>
      </c>
      <c r="P159">
        <v>1</v>
      </c>
      <c r="Q159">
        <v>1</v>
      </c>
      <c r="U159" t="s">
        <v>1143</v>
      </c>
    </row>
    <row r="160" spans="1:21">
      <c r="A160">
        <v>165</v>
      </c>
      <c r="B160" t="s">
        <v>21</v>
      </c>
      <c r="C160" t="s">
        <v>36</v>
      </c>
      <c r="D160" t="s">
        <v>37</v>
      </c>
      <c r="E160" t="s">
        <v>1144</v>
      </c>
      <c r="F160" t="s">
        <v>25</v>
      </c>
      <c r="G160" t="s">
        <v>1050</v>
      </c>
      <c r="H160" t="s">
        <v>27</v>
      </c>
      <c r="I160" t="s">
        <v>28</v>
      </c>
      <c r="J160" t="s">
        <v>1145</v>
      </c>
      <c r="K160" t="s">
        <v>1146</v>
      </c>
      <c r="L160" t="s">
        <v>1147</v>
      </c>
      <c r="M160" t="s">
        <v>1148</v>
      </c>
      <c r="N160" t="s">
        <v>1149</v>
      </c>
      <c r="O160" t="s">
        <v>34</v>
      </c>
      <c r="P160">
        <v>1</v>
      </c>
      <c r="Q160">
        <v>1</v>
      </c>
      <c r="U160" t="s">
        <v>1150</v>
      </c>
    </row>
    <row r="161" spans="1:21">
      <c r="A161">
        <v>166</v>
      </c>
      <c r="B161" t="s">
        <v>21</v>
      </c>
      <c r="C161" t="s">
        <v>36</v>
      </c>
      <c r="D161" t="s">
        <v>37</v>
      </c>
      <c r="E161" t="s">
        <v>1151</v>
      </c>
      <c r="F161" t="s">
        <v>25</v>
      </c>
      <c r="G161" t="s">
        <v>1050</v>
      </c>
      <c r="H161" t="s">
        <v>27</v>
      </c>
      <c r="I161" t="s">
        <v>28</v>
      </c>
      <c r="J161" t="s">
        <v>1152</v>
      </c>
      <c r="K161" t="s">
        <v>1153</v>
      </c>
      <c r="L161" t="s">
        <v>1154</v>
      </c>
      <c r="M161" t="s">
        <v>1155</v>
      </c>
      <c r="N161" t="s">
        <v>1156</v>
      </c>
      <c r="O161" t="s">
        <v>55</v>
      </c>
      <c r="P161">
        <v>1</v>
      </c>
      <c r="Q161">
        <v>1</v>
      </c>
      <c r="U161" t="s">
        <v>1157</v>
      </c>
    </row>
    <row r="162" spans="1:21">
      <c r="A162">
        <v>167</v>
      </c>
      <c r="B162" t="s">
        <v>21</v>
      </c>
      <c r="C162" t="s">
        <v>139</v>
      </c>
      <c r="D162" t="s">
        <v>47</v>
      </c>
      <c r="E162" t="s">
        <v>1158</v>
      </c>
      <c r="F162" t="s">
        <v>25</v>
      </c>
      <c r="G162" t="s">
        <v>1050</v>
      </c>
      <c r="H162" t="s">
        <v>27</v>
      </c>
      <c r="I162" t="s">
        <v>28</v>
      </c>
      <c r="J162" t="s">
        <v>1159</v>
      </c>
      <c r="K162" t="s">
        <v>1160</v>
      </c>
      <c r="L162" t="s">
        <v>1161</v>
      </c>
      <c r="M162" t="s">
        <v>1162</v>
      </c>
      <c r="N162" t="s">
        <v>1163</v>
      </c>
      <c r="O162" t="s">
        <v>34</v>
      </c>
      <c r="P162">
        <v>1</v>
      </c>
      <c r="Q162">
        <v>1</v>
      </c>
      <c r="U162" t="s">
        <v>1164</v>
      </c>
    </row>
    <row r="163" spans="1:21">
      <c r="A163">
        <v>168</v>
      </c>
      <c r="B163" t="s">
        <v>21</v>
      </c>
      <c r="C163" t="s">
        <v>139</v>
      </c>
      <c r="D163" t="s">
        <v>47</v>
      </c>
      <c r="E163" t="s">
        <v>1165</v>
      </c>
      <c r="F163" t="s">
        <v>25</v>
      </c>
      <c r="G163" t="s">
        <v>1050</v>
      </c>
      <c r="H163" t="s">
        <v>27</v>
      </c>
      <c r="I163" t="s">
        <v>28</v>
      </c>
      <c r="J163" t="s">
        <v>1166</v>
      </c>
      <c r="K163" t="s">
        <v>1167</v>
      </c>
      <c r="L163" t="s">
        <v>1168</v>
      </c>
      <c r="M163" t="s">
        <v>1169</v>
      </c>
      <c r="N163" t="s">
        <v>1170</v>
      </c>
      <c r="O163" t="s">
        <v>79</v>
      </c>
      <c r="P163">
        <v>1</v>
      </c>
      <c r="Q163">
        <v>1</v>
      </c>
      <c r="U163" t="s">
        <v>1171</v>
      </c>
    </row>
    <row r="164" spans="1:21">
      <c r="A164">
        <v>169</v>
      </c>
      <c r="B164" t="s">
        <v>21</v>
      </c>
      <c r="C164" t="s">
        <v>139</v>
      </c>
      <c r="D164" t="s">
        <v>47</v>
      </c>
      <c r="E164" t="s">
        <v>1172</v>
      </c>
      <c r="F164" t="s">
        <v>25</v>
      </c>
      <c r="G164" t="s">
        <v>1050</v>
      </c>
      <c r="H164" t="s">
        <v>27</v>
      </c>
      <c r="I164" t="s">
        <v>28</v>
      </c>
      <c r="J164" t="s">
        <v>1173</v>
      </c>
      <c r="K164" t="s">
        <v>1174</v>
      </c>
      <c r="L164" t="s">
        <v>1175</v>
      </c>
      <c r="M164" t="s">
        <v>1176</v>
      </c>
      <c r="N164" t="s">
        <v>1177</v>
      </c>
      <c r="O164" t="s">
        <v>34</v>
      </c>
      <c r="P164">
        <v>3</v>
      </c>
      <c r="Q164">
        <v>3</v>
      </c>
      <c r="U164" t="s">
        <v>1178</v>
      </c>
    </row>
    <row r="165" spans="1:21">
      <c r="A165">
        <v>170</v>
      </c>
      <c r="B165" t="s">
        <v>21</v>
      </c>
      <c r="C165" t="s">
        <v>139</v>
      </c>
      <c r="D165" t="s">
        <v>47</v>
      </c>
      <c r="E165" t="s">
        <v>1179</v>
      </c>
      <c r="F165" t="s">
        <v>25</v>
      </c>
      <c r="G165" t="s">
        <v>1050</v>
      </c>
      <c r="H165" t="s">
        <v>27</v>
      </c>
      <c r="I165" t="s">
        <v>28</v>
      </c>
      <c r="J165" t="s">
        <v>1180</v>
      </c>
      <c r="K165" t="s">
        <v>1181</v>
      </c>
      <c r="L165" t="s">
        <v>1182</v>
      </c>
      <c r="M165" t="s">
        <v>1183</v>
      </c>
      <c r="N165" t="s">
        <v>1184</v>
      </c>
      <c r="O165" t="s">
        <v>34</v>
      </c>
      <c r="P165">
        <v>2</v>
      </c>
      <c r="Q165">
        <v>2</v>
      </c>
      <c r="U165" t="s">
        <v>1185</v>
      </c>
    </row>
    <row r="166" spans="1:21">
      <c r="A166">
        <v>171</v>
      </c>
      <c r="B166" t="s">
        <v>21</v>
      </c>
      <c r="C166" t="s">
        <v>139</v>
      </c>
      <c r="D166" t="s">
        <v>47</v>
      </c>
      <c r="E166" t="s">
        <v>1186</v>
      </c>
      <c r="F166" t="s">
        <v>25</v>
      </c>
      <c r="G166" t="s">
        <v>1050</v>
      </c>
      <c r="H166" t="s">
        <v>27</v>
      </c>
      <c r="I166" t="s">
        <v>28</v>
      </c>
      <c r="J166" t="s">
        <v>1187</v>
      </c>
      <c r="K166" t="s">
        <v>1188</v>
      </c>
      <c r="L166" t="s">
        <v>1189</v>
      </c>
      <c r="M166" t="s">
        <v>1190</v>
      </c>
      <c r="N166" t="s">
        <v>1191</v>
      </c>
      <c r="O166" t="s">
        <v>64</v>
      </c>
      <c r="P166">
        <v>1</v>
      </c>
      <c r="Q166">
        <v>1</v>
      </c>
      <c r="U166" t="s">
        <v>1192</v>
      </c>
    </row>
    <row r="167" spans="1:21">
      <c r="A167">
        <v>172</v>
      </c>
      <c r="B167" t="s">
        <v>21</v>
      </c>
      <c r="C167" t="s">
        <v>333</v>
      </c>
      <c r="D167" t="s">
        <v>47</v>
      </c>
      <c r="E167" t="s">
        <v>1193</v>
      </c>
      <c r="F167" t="s">
        <v>25</v>
      </c>
      <c r="G167" t="s">
        <v>1050</v>
      </c>
      <c r="H167" t="s">
        <v>27</v>
      </c>
      <c r="I167" t="s">
        <v>28</v>
      </c>
      <c r="J167" t="s">
        <v>1194</v>
      </c>
      <c r="K167" t="s">
        <v>1195</v>
      </c>
      <c r="L167" t="s">
        <v>1196</v>
      </c>
      <c r="M167" t="s">
        <v>1197</v>
      </c>
      <c r="N167" t="s">
        <v>1198</v>
      </c>
      <c r="O167" t="s">
        <v>64</v>
      </c>
      <c r="P167">
        <v>2</v>
      </c>
      <c r="Q167">
        <v>1</v>
      </c>
      <c r="U167" t="s">
        <v>1199</v>
      </c>
    </row>
    <row r="168" spans="1:21">
      <c r="A168">
        <v>173</v>
      </c>
      <c r="B168" t="s">
        <v>21</v>
      </c>
      <c r="C168" t="s">
        <v>333</v>
      </c>
      <c r="D168" t="s">
        <v>47</v>
      </c>
      <c r="E168" t="s">
        <v>1172</v>
      </c>
      <c r="F168" t="s">
        <v>25</v>
      </c>
      <c r="G168" t="s">
        <v>1050</v>
      </c>
      <c r="H168" t="s">
        <v>27</v>
      </c>
      <c r="I168" t="s">
        <v>28</v>
      </c>
      <c r="J168" t="s">
        <v>1200</v>
      </c>
      <c r="K168" t="s">
        <v>1201</v>
      </c>
      <c r="L168" t="s">
        <v>1202</v>
      </c>
      <c r="M168" t="s">
        <v>1203</v>
      </c>
      <c r="N168" t="s">
        <v>1204</v>
      </c>
      <c r="O168" t="s">
        <v>55</v>
      </c>
      <c r="P168">
        <v>1</v>
      </c>
      <c r="Q168">
        <v>1</v>
      </c>
      <c r="U168" t="s">
        <v>1205</v>
      </c>
    </row>
    <row r="169" spans="1:21">
      <c r="A169">
        <v>174</v>
      </c>
      <c r="B169" t="s">
        <v>21</v>
      </c>
      <c r="C169" t="s">
        <v>333</v>
      </c>
      <c r="D169" t="s">
        <v>47</v>
      </c>
      <c r="E169" t="s">
        <v>1206</v>
      </c>
      <c r="F169" t="s">
        <v>25</v>
      </c>
      <c r="G169" t="s">
        <v>1050</v>
      </c>
      <c r="H169" t="s">
        <v>27</v>
      </c>
      <c r="I169" t="s">
        <v>28</v>
      </c>
      <c r="J169" t="s">
        <v>1207</v>
      </c>
      <c r="K169" t="s">
        <v>1208</v>
      </c>
      <c r="L169" t="s">
        <v>1209</v>
      </c>
      <c r="M169" t="s">
        <v>1210</v>
      </c>
      <c r="N169" t="s">
        <v>1211</v>
      </c>
      <c r="O169" t="s">
        <v>55</v>
      </c>
      <c r="P169">
        <v>1</v>
      </c>
      <c r="Q169">
        <v>1</v>
      </c>
      <c r="U169" t="s">
        <v>1212</v>
      </c>
    </row>
    <row r="170" spans="1:21">
      <c r="A170" t="s">
        <v>1213</v>
      </c>
      <c r="B170" t="s">
        <v>21</v>
      </c>
      <c r="C170" t="s">
        <v>372</v>
      </c>
      <c r="D170" t="s">
        <v>23</v>
      </c>
      <c r="E170" t="s">
        <v>1214</v>
      </c>
      <c r="F170" t="s">
        <v>25</v>
      </c>
      <c r="G170" t="s">
        <v>1050</v>
      </c>
      <c r="H170" t="s">
        <v>27</v>
      </c>
      <c r="I170" t="s">
        <v>28</v>
      </c>
      <c r="J170" t="s">
        <v>1215</v>
      </c>
      <c r="K170" t="s">
        <v>1216</v>
      </c>
      <c r="L170" t="s">
        <v>1217</v>
      </c>
      <c r="M170" t="s">
        <v>1218</v>
      </c>
      <c r="N170" t="s">
        <v>1219</v>
      </c>
      <c r="O170" t="s">
        <v>34</v>
      </c>
      <c r="P170">
        <v>1</v>
      </c>
      <c r="Q170">
        <v>1</v>
      </c>
      <c r="R170" t="s">
        <v>1220</v>
      </c>
      <c r="T170" t="s">
        <v>1221</v>
      </c>
      <c r="U170" t="s">
        <v>1222</v>
      </c>
    </row>
    <row r="171" spans="1:21">
      <c r="A171">
        <v>176</v>
      </c>
      <c r="B171" t="s">
        <v>21</v>
      </c>
      <c r="C171" t="s">
        <v>139</v>
      </c>
      <c r="D171" t="s">
        <v>98</v>
      </c>
      <c r="E171" t="s">
        <v>1223</v>
      </c>
      <c r="F171" t="s">
        <v>25</v>
      </c>
      <c r="G171" t="s">
        <v>1050</v>
      </c>
      <c r="H171" t="s">
        <v>27</v>
      </c>
      <c r="I171" t="s">
        <v>28</v>
      </c>
      <c r="J171" t="s">
        <v>1224</v>
      </c>
      <c r="K171" t="s">
        <v>1225</v>
      </c>
      <c r="L171" t="s">
        <v>403</v>
      </c>
      <c r="M171" t="s">
        <v>1226</v>
      </c>
      <c r="N171" t="s">
        <v>1227</v>
      </c>
      <c r="O171" t="s">
        <v>34</v>
      </c>
      <c r="P171">
        <v>2</v>
      </c>
      <c r="Q171">
        <v>2</v>
      </c>
      <c r="S171" t="s">
        <v>1228</v>
      </c>
      <c r="U171" t="s">
        <v>1229</v>
      </c>
    </row>
    <row r="172" spans="1:21">
      <c r="A172">
        <v>177</v>
      </c>
      <c r="B172" t="s">
        <v>21</v>
      </c>
      <c r="C172" t="s">
        <v>428</v>
      </c>
      <c r="D172" t="s">
        <v>47</v>
      </c>
      <c r="E172" t="s">
        <v>1230</v>
      </c>
      <c r="F172" t="s">
        <v>25</v>
      </c>
      <c r="G172" t="s">
        <v>1050</v>
      </c>
      <c r="H172" t="s">
        <v>27</v>
      </c>
      <c r="I172" t="s">
        <v>28</v>
      </c>
      <c r="J172" t="s">
        <v>1231</v>
      </c>
      <c r="K172" t="s">
        <v>1232</v>
      </c>
      <c r="L172" t="s">
        <v>1233</v>
      </c>
      <c r="M172" t="s">
        <v>1234</v>
      </c>
      <c r="N172" t="s">
        <v>1235</v>
      </c>
      <c r="O172" t="s">
        <v>121</v>
      </c>
      <c r="P172">
        <v>3</v>
      </c>
      <c r="Q172">
        <v>1</v>
      </c>
      <c r="U172" t="s">
        <v>1236</v>
      </c>
    </row>
    <row r="173" spans="1:21">
      <c r="A173">
        <v>178</v>
      </c>
      <c r="B173" t="s">
        <v>21</v>
      </c>
      <c r="C173" t="s">
        <v>333</v>
      </c>
      <c r="D173" t="s">
        <v>107</v>
      </c>
      <c r="E173" t="s">
        <v>1237</v>
      </c>
      <c r="F173" t="s">
        <v>25</v>
      </c>
      <c r="G173" t="s">
        <v>1050</v>
      </c>
      <c r="H173" t="s">
        <v>27</v>
      </c>
      <c r="I173" t="s">
        <v>28</v>
      </c>
      <c r="J173" t="s">
        <v>1238</v>
      </c>
      <c r="K173" t="s">
        <v>1239</v>
      </c>
      <c r="L173" t="s">
        <v>1240</v>
      </c>
      <c r="M173" t="s">
        <v>1241</v>
      </c>
      <c r="N173" t="s">
        <v>1242</v>
      </c>
      <c r="O173" t="s">
        <v>34</v>
      </c>
      <c r="P173">
        <v>1</v>
      </c>
      <c r="Q173">
        <v>1</v>
      </c>
      <c r="S173" t="s">
        <v>1243</v>
      </c>
      <c r="U173" t="s">
        <v>1244</v>
      </c>
    </row>
    <row r="174" spans="1:21">
      <c r="A174" t="s">
        <v>1245</v>
      </c>
      <c r="B174" t="s">
        <v>21</v>
      </c>
      <c r="C174" t="s">
        <v>372</v>
      </c>
      <c r="D174" t="s">
        <v>516</v>
      </c>
      <c r="E174" t="s">
        <v>1246</v>
      </c>
      <c r="F174" t="s">
        <v>25</v>
      </c>
      <c r="G174" t="s">
        <v>1050</v>
      </c>
      <c r="H174" t="s">
        <v>27</v>
      </c>
      <c r="I174" t="s">
        <v>28</v>
      </c>
      <c r="J174" t="s">
        <v>1247</v>
      </c>
      <c r="K174" t="s">
        <v>1248</v>
      </c>
      <c r="L174" t="s">
        <v>1249</v>
      </c>
      <c r="M174" t="s">
        <v>1250</v>
      </c>
      <c r="N174" t="s">
        <v>1251</v>
      </c>
      <c r="O174" t="s">
        <v>55</v>
      </c>
      <c r="P174">
        <v>1</v>
      </c>
      <c r="Q174">
        <v>0</v>
      </c>
      <c r="S174" t="s">
        <v>1252</v>
      </c>
      <c r="U174" t="s">
        <v>1253</v>
      </c>
    </row>
    <row r="175" spans="1:21">
      <c r="A175">
        <v>180</v>
      </c>
      <c r="B175" t="s">
        <v>21</v>
      </c>
      <c r="C175" t="s">
        <v>333</v>
      </c>
      <c r="D175" t="s">
        <v>480</v>
      </c>
      <c r="E175" t="s">
        <v>1254</v>
      </c>
      <c r="F175" t="s">
        <v>25</v>
      </c>
      <c r="G175" t="s">
        <v>1050</v>
      </c>
      <c r="H175" t="s">
        <v>27</v>
      </c>
      <c r="I175" t="s">
        <v>28</v>
      </c>
      <c r="J175" t="s">
        <v>1255</v>
      </c>
      <c r="K175" t="s">
        <v>1256</v>
      </c>
      <c r="L175" t="s">
        <v>1257</v>
      </c>
      <c r="M175" t="s">
        <v>1258</v>
      </c>
      <c r="N175" t="s">
        <v>1259</v>
      </c>
      <c r="O175" t="s">
        <v>79</v>
      </c>
      <c r="P175">
        <v>1</v>
      </c>
      <c r="Q175">
        <v>1</v>
      </c>
      <c r="U175" t="s">
        <v>1260</v>
      </c>
    </row>
    <row r="176" spans="1:21">
      <c r="A176">
        <v>181</v>
      </c>
      <c r="B176" t="s">
        <v>21</v>
      </c>
      <c r="C176" t="s">
        <v>36</v>
      </c>
      <c r="D176" t="s">
        <v>66</v>
      </c>
      <c r="E176" t="s">
        <v>1261</v>
      </c>
      <c r="F176" t="s">
        <v>25</v>
      </c>
      <c r="G176" t="s">
        <v>1050</v>
      </c>
      <c r="H176" t="s">
        <v>27</v>
      </c>
      <c r="I176" t="s">
        <v>28</v>
      </c>
      <c r="J176" t="s">
        <v>1262</v>
      </c>
      <c r="K176" t="s">
        <v>1263</v>
      </c>
      <c r="L176" t="s">
        <v>1264</v>
      </c>
      <c r="M176" t="s">
        <v>1265</v>
      </c>
      <c r="N176" t="s">
        <v>1266</v>
      </c>
      <c r="O176" t="s">
        <v>121</v>
      </c>
      <c r="P176">
        <v>3</v>
      </c>
      <c r="Q176">
        <v>0</v>
      </c>
      <c r="T176" t="s">
        <v>789</v>
      </c>
      <c r="U176" t="s">
        <v>1267</v>
      </c>
    </row>
    <row r="177" spans="1:21">
      <c r="A177">
        <v>182</v>
      </c>
      <c r="B177" t="s">
        <v>21</v>
      </c>
      <c r="C177" t="s">
        <v>139</v>
      </c>
      <c r="D177" t="s">
        <v>107</v>
      </c>
      <c r="E177" t="s">
        <v>1268</v>
      </c>
      <c r="F177" t="s">
        <v>25</v>
      </c>
      <c r="G177" t="s">
        <v>1050</v>
      </c>
      <c r="H177" t="s">
        <v>27</v>
      </c>
      <c r="I177" t="s">
        <v>28</v>
      </c>
      <c r="J177" t="s">
        <v>1269</v>
      </c>
      <c r="K177" t="s">
        <v>1270</v>
      </c>
      <c r="L177" t="s">
        <v>1271</v>
      </c>
      <c r="M177" t="s">
        <v>1272</v>
      </c>
      <c r="N177" t="s">
        <v>1273</v>
      </c>
      <c r="O177" t="s">
        <v>34</v>
      </c>
      <c r="P177">
        <v>2</v>
      </c>
      <c r="Q177">
        <v>1</v>
      </c>
      <c r="S177" t="s">
        <v>1274</v>
      </c>
      <c r="T177" t="s">
        <v>1275</v>
      </c>
      <c r="U177" t="s">
        <v>1276</v>
      </c>
    </row>
    <row r="178" spans="1:21">
      <c r="A178">
        <v>183</v>
      </c>
      <c r="B178" t="s">
        <v>21</v>
      </c>
      <c r="C178" t="s">
        <v>428</v>
      </c>
      <c r="D178" t="s">
        <v>47</v>
      </c>
      <c r="E178" t="s">
        <v>1277</v>
      </c>
      <c r="F178" t="s">
        <v>25</v>
      </c>
      <c r="G178" t="s">
        <v>1050</v>
      </c>
      <c r="H178" t="s">
        <v>27</v>
      </c>
      <c r="I178" t="s">
        <v>28</v>
      </c>
      <c r="J178" t="s">
        <v>1278</v>
      </c>
      <c r="K178" t="s">
        <v>1279</v>
      </c>
      <c r="L178" t="s">
        <v>1280</v>
      </c>
      <c r="M178" t="s">
        <v>1281</v>
      </c>
      <c r="N178" t="s">
        <v>1282</v>
      </c>
      <c r="O178" t="s">
        <v>121</v>
      </c>
      <c r="P178">
        <v>1</v>
      </c>
      <c r="Q178">
        <v>0</v>
      </c>
      <c r="S178" t="s">
        <v>1283</v>
      </c>
      <c r="U178" t="s">
        <v>1284</v>
      </c>
    </row>
    <row r="179" spans="1:21">
      <c r="A179">
        <v>185</v>
      </c>
      <c r="B179" t="s">
        <v>149</v>
      </c>
      <c r="C179" t="s">
        <v>150</v>
      </c>
      <c r="D179" t="s">
        <v>47</v>
      </c>
      <c r="E179" t="s">
        <v>1285</v>
      </c>
      <c r="F179" t="s">
        <v>25</v>
      </c>
      <c r="G179" t="s">
        <v>1286</v>
      </c>
      <c r="H179" t="s">
        <v>27</v>
      </c>
      <c r="I179" t="s">
        <v>28</v>
      </c>
      <c r="J179" t="s">
        <v>1287</v>
      </c>
      <c r="K179" t="s">
        <v>1288</v>
      </c>
      <c r="L179" t="s">
        <v>1289</v>
      </c>
      <c r="M179" t="s">
        <v>1290</v>
      </c>
      <c r="N179" t="s">
        <v>1291</v>
      </c>
      <c r="O179" t="s">
        <v>34</v>
      </c>
      <c r="P179">
        <v>2</v>
      </c>
      <c r="Q179">
        <v>2</v>
      </c>
      <c r="U179" t="s">
        <v>1292</v>
      </c>
    </row>
    <row r="180" spans="1:21">
      <c r="A180">
        <v>186</v>
      </c>
      <c r="B180" t="s">
        <v>21</v>
      </c>
      <c r="C180" t="s">
        <v>139</v>
      </c>
      <c r="D180" t="s">
        <v>98</v>
      </c>
      <c r="E180" t="s">
        <v>1293</v>
      </c>
      <c r="F180" t="s">
        <v>25</v>
      </c>
      <c r="G180" t="s">
        <v>1286</v>
      </c>
      <c r="H180" t="s">
        <v>27</v>
      </c>
      <c r="I180" t="s">
        <v>28</v>
      </c>
      <c r="J180" t="s">
        <v>1294</v>
      </c>
      <c r="K180" t="s">
        <v>1295</v>
      </c>
      <c r="L180" t="s">
        <v>1296</v>
      </c>
      <c r="M180" t="s">
        <v>1297</v>
      </c>
      <c r="N180" t="s">
        <v>1298</v>
      </c>
      <c r="O180" t="s">
        <v>34</v>
      </c>
      <c r="P180">
        <v>2</v>
      </c>
      <c r="Q180">
        <v>2</v>
      </c>
      <c r="U180" t="s">
        <v>1299</v>
      </c>
    </row>
    <row r="181" spans="1:21">
      <c r="A181" t="s">
        <v>1300</v>
      </c>
      <c r="B181" t="s">
        <v>21</v>
      </c>
      <c r="C181" t="s">
        <v>363</v>
      </c>
      <c r="D181" t="s">
        <v>364</v>
      </c>
      <c r="E181" t="s">
        <v>1301</v>
      </c>
      <c r="F181" t="s">
        <v>25</v>
      </c>
      <c r="G181" t="s">
        <v>1286</v>
      </c>
      <c r="H181" t="s">
        <v>27</v>
      </c>
      <c r="I181" t="s">
        <v>28</v>
      </c>
      <c r="J181" t="s">
        <v>1302</v>
      </c>
      <c r="K181" t="s">
        <v>1303</v>
      </c>
      <c r="L181" t="s">
        <v>1304</v>
      </c>
      <c r="M181" t="s">
        <v>1305</v>
      </c>
      <c r="N181" t="s">
        <v>1306</v>
      </c>
      <c r="O181" t="s">
        <v>121</v>
      </c>
      <c r="P181">
        <v>1</v>
      </c>
      <c r="Q181">
        <v>1</v>
      </c>
      <c r="T181" t="s">
        <v>371</v>
      </c>
      <c r="U181" t="s">
        <v>1307</v>
      </c>
    </row>
    <row r="182" spans="1:21">
      <c r="A182" t="s">
        <v>1308</v>
      </c>
      <c r="B182" t="s">
        <v>21</v>
      </c>
      <c r="C182" t="s">
        <v>372</v>
      </c>
      <c r="D182" t="s">
        <v>364</v>
      </c>
      <c r="E182" t="s">
        <v>1309</v>
      </c>
      <c r="F182" t="s">
        <v>25</v>
      </c>
      <c r="G182" t="s">
        <v>1286</v>
      </c>
      <c r="H182" t="s">
        <v>27</v>
      </c>
      <c r="I182" t="s">
        <v>28</v>
      </c>
      <c r="J182" t="s">
        <v>1310</v>
      </c>
      <c r="K182" t="s">
        <v>1311</v>
      </c>
      <c r="L182" t="s">
        <v>1312</v>
      </c>
      <c r="M182" t="s">
        <v>1313</v>
      </c>
      <c r="N182" t="s">
        <v>1314</v>
      </c>
      <c r="O182" t="s">
        <v>55</v>
      </c>
      <c r="P182">
        <v>1</v>
      </c>
      <c r="Q182">
        <v>1</v>
      </c>
      <c r="T182" t="s">
        <v>545</v>
      </c>
      <c r="U182" t="s">
        <v>1315</v>
      </c>
    </row>
    <row r="183" spans="1:21">
      <c r="A183">
        <v>189</v>
      </c>
      <c r="B183" t="s">
        <v>21</v>
      </c>
      <c r="C183" t="s">
        <v>372</v>
      </c>
      <c r="D183" t="s">
        <v>364</v>
      </c>
      <c r="E183" t="s">
        <v>1316</v>
      </c>
      <c r="F183" t="s">
        <v>25</v>
      </c>
      <c r="G183" t="s">
        <v>1286</v>
      </c>
      <c r="H183" t="s">
        <v>27</v>
      </c>
      <c r="I183" t="s">
        <v>28</v>
      </c>
      <c r="J183" t="s">
        <v>1317</v>
      </c>
      <c r="K183" t="s">
        <v>1318</v>
      </c>
      <c r="L183" t="s">
        <v>1319</v>
      </c>
      <c r="M183" t="s">
        <v>1320</v>
      </c>
      <c r="N183" t="s">
        <v>1321</v>
      </c>
      <c r="O183" t="s">
        <v>34</v>
      </c>
      <c r="P183">
        <v>2</v>
      </c>
      <c r="Q183">
        <v>2</v>
      </c>
      <c r="T183" t="s">
        <v>464</v>
      </c>
      <c r="U183" t="s">
        <v>1322</v>
      </c>
    </row>
    <row r="184" spans="1:21">
      <c r="A184">
        <v>190</v>
      </c>
      <c r="B184" t="s">
        <v>21</v>
      </c>
      <c r="C184" t="s">
        <v>975</v>
      </c>
      <c r="D184" t="s">
        <v>243</v>
      </c>
      <c r="E184" t="s">
        <v>1323</v>
      </c>
      <c r="F184" t="s">
        <v>25</v>
      </c>
      <c r="G184" t="s">
        <v>1286</v>
      </c>
      <c r="H184" t="s">
        <v>27</v>
      </c>
      <c r="I184" t="s">
        <v>28</v>
      </c>
      <c r="J184" t="s">
        <v>1324</v>
      </c>
      <c r="K184" t="s">
        <v>1325</v>
      </c>
      <c r="L184" t="s">
        <v>1326</v>
      </c>
      <c r="M184" t="s">
        <v>1327</v>
      </c>
      <c r="N184" t="s">
        <v>1328</v>
      </c>
      <c r="O184" t="s">
        <v>64</v>
      </c>
      <c r="P184">
        <v>1</v>
      </c>
      <c r="Q184">
        <v>0</v>
      </c>
      <c r="S184" t="s">
        <v>1329</v>
      </c>
      <c r="U184" t="s">
        <v>1330</v>
      </c>
    </row>
    <row r="185" spans="1:21">
      <c r="A185">
        <v>191</v>
      </c>
      <c r="B185" t="s">
        <v>21</v>
      </c>
      <c r="C185" t="s">
        <v>733</v>
      </c>
      <c r="D185" t="s">
        <v>243</v>
      </c>
      <c r="E185" t="s">
        <v>1331</v>
      </c>
      <c r="F185" t="s">
        <v>25</v>
      </c>
      <c r="G185" t="s">
        <v>1286</v>
      </c>
      <c r="H185" t="s">
        <v>27</v>
      </c>
      <c r="I185" t="s">
        <v>28</v>
      </c>
      <c r="J185" t="s">
        <v>1332</v>
      </c>
      <c r="K185" t="s">
        <v>1333</v>
      </c>
      <c r="L185" t="s">
        <v>1334</v>
      </c>
      <c r="M185" t="s">
        <v>1335</v>
      </c>
      <c r="N185" t="s">
        <v>1336</v>
      </c>
      <c r="O185" t="s">
        <v>121</v>
      </c>
      <c r="P185">
        <v>1</v>
      </c>
      <c r="Q185">
        <v>0</v>
      </c>
      <c r="S185" t="s">
        <v>1337</v>
      </c>
      <c r="U185" t="s">
        <v>1338</v>
      </c>
    </row>
    <row r="186" spans="1:21">
      <c r="A186">
        <v>192</v>
      </c>
      <c r="B186" t="s">
        <v>21</v>
      </c>
      <c r="C186" t="s">
        <v>372</v>
      </c>
      <c r="D186" t="s">
        <v>23</v>
      </c>
      <c r="E186" t="s">
        <v>1339</v>
      </c>
      <c r="F186" t="s">
        <v>25</v>
      </c>
      <c r="G186" t="s">
        <v>1286</v>
      </c>
      <c r="H186" t="s">
        <v>27</v>
      </c>
      <c r="I186" t="s">
        <v>28</v>
      </c>
      <c r="J186" t="s">
        <v>1340</v>
      </c>
      <c r="K186" t="s">
        <v>1341</v>
      </c>
      <c r="L186" t="s">
        <v>1342</v>
      </c>
      <c r="M186" t="s">
        <v>1343</v>
      </c>
      <c r="N186" t="s">
        <v>1344</v>
      </c>
      <c r="O186" t="s">
        <v>79</v>
      </c>
      <c r="P186">
        <v>1</v>
      </c>
      <c r="Q186">
        <v>1</v>
      </c>
      <c r="S186" t="s">
        <v>1345</v>
      </c>
      <c r="U186" t="s">
        <v>1346</v>
      </c>
    </row>
    <row r="187" spans="1:21">
      <c r="A187">
        <v>193</v>
      </c>
      <c r="B187" t="s">
        <v>21</v>
      </c>
      <c r="C187" t="s">
        <v>372</v>
      </c>
      <c r="D187" t="s">
        <v>23</v>
      </c>
      <c r="E187" t="s">
        <v>1347</v>
      </c>
      <c r="F187" t="s">
        <v>25</v>
      </c>
      <c r="G187" t="s">
        <v>1286</v>
      </c>
      <c r="H187" t="s">
        <v>27</v>
      </c>
      <c r="I187" t="s">
        <v>28</v>
      </c>
      <c r="J187" t="s">
        <v>1348</v>
      </c>
      <c r="K187" t="s">
        <v>1349</v>
      </c>
      <c r="L187" t="s">
        <v>1350</v>
      </c>
      <c r="M187" t="s">
        <v>1351</v>
      </c>
      <c r="N187" t="s">
        <v>1352</v>
      </c>
      <c r="O187" t="s">
        <v>55</v>
      </c>
      <c r="P187">
        <v>1</v>
      </c>
      <c r="Q187">
        <v>0</v>
      </c>
      <c r="S187" t="s">
        <v>1353</v>
      </c>
      <c r="U187" t="s">
        <v>1354</v>
      </c>
    </row>
    <row r="188" spans="1:21">
      <c r="A188">
        <v>194</v>
      </c>
      <c r="B188" t="s">
        <v>149</v>
      </c>
      <c r="C188" t="s">
        <v>36</v>
      </c>
      <c r="D188" t="s">
        <v>37</v>
      </c>
      <c r="E188" t="s">
        <v>1355</v>
      </c>
      <c r="F188" t="s">
        <v>25</v>
      </c>
      <c r="G188" t="s">
        <v>1286</v>
      </c>
      <c r="H188" t="s">
        <v>27</v>
      </c>
      <c r="I188" t="s">
        <v>28</v>
      </c>
      <c r="J188" t="s">
        <v>1356</v>
      </c>
      <c r="K188" t="s">
        <v>1357</v>
      </c>
      <c r="L188" t="s">
        <v>1358</v>
      </c>
      <c r="M188" t="s">
        <v>1359</v>
      </c>
      <c r="N188" t="s">
        <v>1360</v>
      </c>
      <c r="O188" t="s">
        <v>55</v>
      </c>
      <c r="P188">
        <v>1</v>
      </c>
      <c r="Q188">
        <v>1</v>
      </c>
      <c r="U188" t="s">
        <v>1361</v>
      </c>
    </row>
    <row r="189" spans="1:21">
      <c r="A189">
        <v>195</v>
      </c>
      <c r="B189" t="s">
        <v>149</v>
      </c>
      <c r="C189" t="s">
        <v>36</v>
      </c>
      <c r="D189" t="s">
        <v>47</v>
      </c>
      <c r="E189" t="s">
        <v>1362</v>
      </c>
      <c r="F189" t="s">
        <v>25</v>
      </c>
      <c r="G189" t="s">
        <v>1286</v>
      </c>
      <c r="H189" t="s">
        <v>27</v>
      </c>
      <c r="I189" t="s">
        <v>28</v>
      </c>
      <c r="J189" t="s">
        <v>1363</v>
      </c>
      <c r="K189" t="s">
        <v>1364</v>
      </c>
      <c r="L189" t="s">
        <v>1365</v>
      </c>
      <c r="M189" t="s">
        <v>1366</v>
      </c>
      <c r="N189" t="s">
        <v>1367</v>
      </c>
      <c r="O189" t="s">
        <v>121</v>
      </c>
      <c r="P189">
        <v>0</v>
      </c>
      <c r="Q189">
        <v>0</v>
      </c>
      <c r="U189" s="4">
        <v>46005.064083333331</v>
      </c>
    </row>
    <row r="190" spans="1:21">
      <c r="A190">
        <v>196</v>
      </c>
      <c r="B190" t="s">
        <v>149</v>
      </c>
      <c r="C190" t="s">
        <v>36</v>
      </c>
      <c r="D190" t="s">
        <v>47</v>
      </c>
      <c r="E190" t="s">
        <v>1368</v>
      </c>
      <c r="F190" t="s">
        <v>25</v>
      </c>
      <c r="G190" t="s">
        <v>1286</v>
      </c>
      <c r="H190" t="s">
        <v>27</v>
      </c>
      <c r="I190" t="s">
        <v>28</v>
      </c>
      <c r="J190" t="s">
        <v>1369</v>
      </c>
      <c r="K190" t="s">
        <v>1370</v>
      </c>
      <c r="L190" t="s">
        <v>1371</v>
      </c>
      <c r="M190" t="s">
        <v>1372</v>
      </c>
      <c r="N190" t="s">
        <v>1373</v>
      </c>
      <c r="O190" t="s">
        <v>121</v>
      </c>
      <c r="P190">
        <v>1</v>
      </c>
      <c r="Q190">
        <v>1</v>
      </c>
      <c r="S190" t="s">
        <v>1374</v>
      </c>
      <c r="U190" t="s">
        <v>1375</v>
      </c>
    </row>
    <row r="191" spans="1:21">
      <c r="A191">
        <v>197</v>
      </c>
      <c r="B191" t="s">
        <v>149</v>
      </c>
      <c r="C191" t="s">
        <v>227</v>
      </c>
      <c r="D191" t="s">
        <v>47</v>
      </c>
      <c r="E191" t="s">
        <v>1376</v>
      </c>
      <c r="F191" t="s">
        <v>25</v>
      </c>
      <c r="G191" t="s">
        <v>1286</v>
      </c>
      <c r="H191" t="s">
        <v>27</v>
      </c>
      <c r="I191" t="s">
        <v>28</v>
      </c>
      <c r="J191" t="s">
        <v>1377</v>
      </c>
      <c r="K191" t="s">
        <v>1378</v>
      </c>
      <c r="L191" t="s">
        <v>1379</v>
      </c>
      <c r="M191" t="s">
        <v>1380</v>
      </c>
      <c r="N191" t="s">
        <v>1381</v>
      </c>
      <c r="O191" t="s">
        <v>55</v>
      </c>
      <c r="P191">
        <v>0</v>
      </c>
      <c r="Q191">
        <v>0</v>
      </c>
      <c r="U191" s="4">
        <v>46005.088833333342</v>
      </c>
    </row>
    <row r="192" spans="1:21">
      <c r="A192">
        <v>198</v>
      </c>
      <c r="B192" t="s">
        <v>149</v>
      </c>
      <c r="C192" t="s">
        <v>57</v>
      </c>
      <c r="D192" t="s">
        <v>47</v>
      </c>
      <c r="E192" t="s">
        <v>1382</v>
      </c>
      <c r="F192" t="s">
        <v>25</v>
      </c>
      <c r="G192" t="s">
        <v>1286</v>
      </c>
      <c r="H192" t="s">
        <v>27</v>
      </c>
      <c r="I192" t="s">
        <v>28</v>
      </c>
      <c r="J192" t="s">
        <v>1383</v>
      </c>
      <c r="K192" t="s">
        <v>1384</v>
      </c>
      <c r="L192" t="s">
        <v>1385</v>
      </c>
      <c r="M192" t="s">
        <v>1386</v>
      </c>
      <c r="N192" t="s">
        <v>1387</v>
      </c>
      <c r="O192" t="s">
        <v>55</v>
      </c>
      <c r="P192">
        <v>1</v>
      </c>
      <c r="Q192">
        <v>1</v>
      </c>
      <c r="S192" t="s">
        <v>1388</v>
      </c>
      <c r="U192" t="s">
        <v>1389</v>
      </c>
    </row>
    <row r="193" spans="1:21">
      <c r="A193">
        <v>199</v>
      </c>
      <c r="B193" t="s">
        <v>149</v>
      </c>
      <c r="C193" t="s">
        <v>333</v>
      </c>
      <c r="D193" t="s">
        <v>47</v>
      </c>
      <c r="E193" t="s">
        <v>1390</v>
      </c>
      <c r="F193" t="s">
        <v>25</v>
      </c>
      <c r="G193" t="s">
        <v>1286</v>
      </c>
      <c r="H193" t="s">
        <v>27</v>
      </c>
      <c r="I193" t="s">
        <v>28</v>
      </c>
      <c r="J193" t="s">
        <v>1391</v>
      </c>
      <c r="K193" t="s">
        <v>1392</v>
      </c>
      <c r="L193" t="s">
        <v>1393</v>
      </c>
      <c r="M193" t="s">
        <v>1394</v>
      </c>
      <c r="N193" t="s">
        <v>1395</v>
      </c>
      <c r="O193" t="s">
        <v>79</v>
      </c>
      <c r="P193">
        <v>1</v>
      </c>
      <c r="Q193">
        <v>0</v>
      </c>
      <c r="S193" t="s">
        <v>1396</v>
      </c>
      <c r="U193" t="s">
        <v>1397</v>
      </c>
    </row>
    <row r="194" spans="1:21">
      <c r="A194">
        <v>200</v>
      </c>
      <c r="B194" t="s">
        <v>149</v>
      </c>
      <c r="C194" t="s">
        <v>333</v>
      </c>
      <c r="D194" t="s">
        <v>47</v>
      </c>
      <c r="E194" t="s">
        <v>1398</v>
      </c>
      <c r="F194" t="s">
        <v>25</v>
      </c>
      <c r="G194" t="s">
        <v>1286</v>
      </c>
      <c r="H194" t="s">
        <v>27</v>
      </c>
      <c r="I194" t="s">
        <v>28</v>
      </c>
      <c r="J194" t="s">
        <v>1399</v>
      </c>
      <c r="K194" t="s">
        <v>1400</v>
      </c>
      <c r="L194" t="s">
        <v>1401</v>
      </c>
      <c r="M194" t="s">
        <v>1402</v>
      </c>
      <c r="N194" t="s">
        <v>1403</v>
      </c>
      <c r="O194" t="s">
        <v>79</v>
      </c>
      <c r="P194">
        <v>1</v>
      </c>
      <c r="Q194">
        <v>1</v>
      </c>
      <c r="U194" t="s">
        <v>1404</v>
      </c>
    </row>
    <row r="195" spans="1:21">
      <c r="A195" t="s">
        <v>1405</v>
      </c>
      <c r="B195" t="s">
        <v>21</v>
      </c>
      <c r="C195" t="s">
        <v>333</v>
      </c>
      <c r="D195" t="s">
        <v>480</v>
      </c>
      <c r="E195" t="s">
        <v>1406</v>
      </c>
      <c r="F195" t="s">
        <v>25</v>
      </c>
      <c r="G195" t="s">
        <v>1286</v>
      </c>
      <c r="H195" t="s">
        <v>27</v>
      </c>
      <c r="I195" t="s">
        <v>28</v>
      </c>
      <c r="J195" t="s">
        <v>1407</v>
      </c>
      <c r="K195" t="s">
        <v>1408</v>
      </c>
      <c r="L195" t="s">
        <v>1409</v>
      </c>
      <c r="M195" t="s">
        <v>1410</v>
      </c>
      <c r="N195" t="s">
        <v>1411</v>
      </c>
      <c r="O195" t="s">
        <v>79</v>
      </c>
      <c r="P195">
        <v>1</v>
      </c>
      <c r="Q195">
        <v>1</v>
      </c>
      <c r="S195" t="s">
        <v>1412</v>
      </c>
      <c r="U195" t="s">
        <v>1413</v>
      </c>
    </row>
    <row r="196" spans="1:21">
      <c r="A196">
        <v>202</v>
      </c>
      <c r="B196" t="s">
        <v>21</v>
      </c>
      <c r="C196" t="s">
        <v>428</v>
      </c>
      <c r="D196" t="s">
        <v>66</v>
      </c>
      <c r="E196" t="s">
        <v>1414</v>
      </c>
      <c r="F196" t="s">
        <v>25</v>
      </c>
      <c r="G196" t="s">
        <v>1286</v>
      </c>
      <c r="H196" t="s">
        <v>27</v>
      </c>
      <c r="I196" t="s">
        <v>28</v>
      </c>
      <c r="J196" t="s">
        <v>1415</v>
      </c>
      <c r="K196" t="s">
        <v>1416</v>
      </c>
      <c r="L196" t="s">
        <v>1417</v>
      </c>
      <c r="M196" t="s">
        <v>1418</v>
      </c>
      <c r="N196" t="s">
        <v>1419</v>
      </c>
      <c r="O196" t="s">
        <v>64</v>
      </c>
      <c r="P196">
        <v>1</v>
      </c>
      <c r="Q196">
        <v>1</v>
      </c>
      <c r="U196" t="s">
        <v>1420</v>
      </c>
    </row>
    <row r="197" spans="1:21">
      <c r="A197">
        <v>203</v>
      </c>
      <c r="B197" t="s">
        <v>21</v>
      </c>
      <c r="C197" t="s">
        <v>65</v>
      </c>
      <c r="D197" t="s">
        <v>66</v>
      </c>
      <c r="E197" t="s">
        <v>1421</v>
      </c>
      <c r="F197" t="s">
        <v>25</v>
      </c>
      <c r="G197" t="s">
        <v>1286</v>
      </c>
      <c r="H197" t="s">
        <v>27</v>
      </c>
      <c r="I197" t="s">
        <v>28</v>
      </c>
      <c r="J197" t="s">
        <v>1422</v>
      </c>
      <c r="K197" t="s">
        <v>1423</v>
      </c>
      <c r="L197" t="s">
        <v>1424</v>
      </c>
      <c r="M197" t="s">
        <v>1425</v>
      </c>
      <c r="N197" t="s">
        <v>1426</v>
      </c>
      <c r="O197" t="s">
        <v>55</v>
      </c>
      <c r="P197">
        <v>0</v>
      </c>
      <c r="Q197">
        <v>0</v>
      </c>
      <c r="U197" s="4">
        <v>46005.163083333333</v>
      </c>
    </row>
    <row r="198" spans="1:21">
      <c r="A198">
        <v>204</v>
      </c>
      <c r="B198" t="s">
        <v>21</v>
      </c>
      <c r="C198" t="s">
        <v>36</v>
      </c>
      <c r="D198" t="s">
        <v>66</v>
      </c>
      <c r="E198" t="s">
        <v>1427</v>
      </c>
      <c r="F198" t="s">
        <v>25</v>
      </c>
      <c r="G198" t="s">
        <v>1286</v>
      </c>
      <c r="H198" t="s">
        <v>27</v>
      </c>
      <c r="I198" t="s">
        <v>28</v>
      </c>
      <c r="J198" t="s">
        <v>1428</v>
      </c>
      <c r="K198" t="s">
        <v>1429</v>
      </c>
      <c r="L198" t="s">
        <v>1430</v>
      </c>
      <c r="M198" t="s">
        <v>1431</v>
      </c>
      <c r="N198" t="s">
        <v>1432</v>
      </c>
      <c r="O198" t="s">
        <v>64</v>
      </c>
      <c r="P198">
        <v>1</v>
      </c>
      <c r="Q198">
        <v>1</v>
      </c>
      <c r="U198" t="s">
        <v>1433</v>
      </c>
    </row>
    <row r="199" spans="1:21">
      <c r="A199" t="s">
        <v>1434</v>
      </c>
      <c r="B199" t="s">
        <v>21</v>
      </c>
      <c r="C199" t="s">
        <v>363</v>
      </c>
      <c r="D199" t="s">
        <v>364</v>
      </c>
      <c r="E199" t="s">
        <v>1435</v>
      </c>
      <c r="F199" t="s">
        <v>25</v>
      </c>
      <c r="G199" t="s">
        <v>1286</v>
      </c>
      <c r="H199" t="s">
        <v>27</v>
      </c>
      <c r="I199" t="s">
        <v>28</v>
      </c>
      <c r="J199" t="s">
        <v>1436</v>
      </c>
      <c r="K199" t="s">
        <v>1437</v>
      </c>
      <c r="L199" t="s">
        <v>1438</v>
      </c>
      <c r="M199" t="s">
        <v>1439</v>
      </c>
      <c r="N199" t="s">
        <v>1440</v>
      </c>
      <c r="O199" t="s">
        <v>34</v>
      </c>
      <c r="P199">
        <v>1</v>
      </c>
      <c r="Q199">
        <v>1</v>
      </c>
      <c r="T199" t="s">
        <v>371</v>
      </c>
      <c r="U199" t="s">
        <v>1441</v>
      </c>
    </row>
    <row r="200" spans="1:21">
      <c r="A200">
        <v>206</v>
      </c>
      <c r="B200" t="s">
        <v>21</v>
      </c>
      <c r="C200" t="s">
        <v>372</v>
      </c>
      <c r="D200" t="s">
        <v>364</v>
      </c>
      <c r="E200" t="s">
        <v>1442</v>
      </c>
      <c r="F200" t="s">
        <v>25</v>
      </c>
      <c r="G200" t="s">
        <v>1286</v>
      </c>
      <c r="H200" t="s">
        <v>27</v>
      </c>
      <c r="I200" t="s">
        <v>28</v>
      </c>
      <c r="J200" t="s">
        <v>1443</v>
      </c>
      <c r="K200" t="s">
        <v>1444</v>
      </c>
      <c r="L200" t="s">
        <v>1445</v>
      </c>
      <c r="M200" t="s">
        <v>1446</v>
      </c>
      <c r="N200" t="s">
        <v>1447</v>
      </c>
      <c r="O200" t="s">
        <v>34</v>
      </c>
      <c r="P200">
        <v>0</v>
      </c>
      <c r="Q200">
        <v>0</v>
      </c>
      <c r="T200" t="s">
        <v>557</v>
      </c>
      <c r="U200" s="4">
        <v>46005.200208333343</v>
      </c>
    </row>
    <row r="201" spans="1:21">
      <c r="A201" t="s">
        <v>1448</v>
      </c>
      <c r="B201" t="s">
        <v>21</v>
      </c>
      <c r="C201" t="s">
        <v>372</v>
      </c>
      <c r="D201" t="s">
        <v>364</v>
      </c>
      <c r="E201" t="s">
        <v>1449</v>
      </c>
      <c r="F201" t="s">
        <v>25</v>
      </c>
      <c r="G201" t="s">
        <v>1286</v>
      </c>
      <c r="H201" t="s">
        <v>27</v>
      </c>
      <c r="I201" t="s">
        <v>28</v>
      </c>
      <c r="J201" t="s">
        <v>1450</v>
      </c>
      <c r="K201" t="s">
        <v>1451</v>
      </c>
      <c r="L201" t="s">
        <v>1452</v>
      </c>
      <c r="M201" t="s">
        <v>1453</v>
      </c>
      <c r="N201" t="s">
        <v>1454</v>
      </c>
      <c r="O201" t="s">
        <v>64</v>
      </c>
      <c r="P201">
        <v>1</v>
      </c>
      <c r="Q201">
        <v>1</v>
      </c>
      <c r="T201" t="s">
        <v>545</v>
      </c>
      <c r="U201" t="s">
        <v>1455</v>
      </c>
    </row>
    <row r="202" spans="1:21">
      <c r="A202" t="s">
        <v>1456</v>
      </c>
      <c r="B202" t="s">
        <v>21</v>
      </c>
      <c r="C202" t="s">
        <v>372</v>
      </c>
      <c r="D202" t="s">
        <v>364</v>
      </c>
      <c r="E202" t="s">
        <v>1457</v>
      </c>
      <c r="F202" t="s">
        <v>25</v>
      </c>
      <c r="G202" t="s">
        <v>1286</v>
      </c>
      <c r="H202" t="s">
        <v>27</v>
      </c>
      <c r="I202" t="s">
        <v>28</v>
      </c>
      <c r="J202" t="s">
        <v>1458</v>
      </c>
      <c r="K202" t="s">
        <v>1459</v>
      </c>
      <c r="L202" t="s">
        <v>1460</v>
      </c>
      <c r="M202" t="s">
        <v>1461</v>
      </c>
      <c r="N202" t="s">
        <v>1462</v>
      </c>
      <c r="O202" t="s">
        <v>121</v>
      </c>
      <c r="P202">
        <v>1</v>
      </c>
      <c r="Q202">
        <v>1</v>
      </c>
      <c r="S202" t="s">
        <v>1463</v>
      </c>
      <c r="T202" t="s">
        <v>579</v>
      </c>
      <c r="U202" t="s">
        <v>1464</v>
      </c>
    </row>
    <row r="203" spans="1:21">
      <c r="A203">
        <v>209</v>
      </c>
      <c r="B203" t="s">
        <v>21</v>
      </c>
      <c r="C203" t="s">
        <v>457</v>
      </c>
      <c r="D203" t="s">
        <v>364</v>
      </c>
      <c r="E203" t="s">
        <v>1465</v>
      </c>
      <c r="F203" t="s">
        <v>25</v>
      </c>
      <c r="G203" t="s">
        <v>1286</v>
      </c>
      <c r="H203" t="s">
        <v>27</v>
      </c>
      <c r="I203" t="s">
        <v>28</v>
      </c>
      <c r="J203" t="s">
        <v>1466</v>
      </c>
      <c r="K203" t="s">
        <v>1467</v>
      </c>
      <c r="L203" t="s">
        <v>1468</v>
      </c>
      <c r="M203" t="s">
        <v>1469</v>
      </c>
      <c r="N203" t="s">
        <v>1470</v>
      </c>
      <c r="O203" t="s">
        <v>34</v>
      </c>
      <c r="P203">
        <v>1</v>
      </c>
      <c r="Q203">
        <v>0</v>
      </c>
      <c r="U203" t="s">
        <v>1471</v>
      </c>
    </row>
    <row r="204" spans="1:21">
      <c r="A204" t="s">
        <v>1472</v>
      </c>
      <c r="B204" t="s">
        <v>21</v>
      </c>
      <c r="C204" t="s">
        <v>733</v>
      </c>
      <c r="D204" t="s">
        <v>243</v>
      </c>
      <c r="E204" t="s">
        <v>1473</v>
      </c>
      <c r="F204" t="s">
        <v>25</v>
      </c>
      <c r="G204" t="s">
        <v>1286</v>
      </c>
      <c r="H204" t="s">
        <v>27</v>
      </c>
      <c r="I204" t="s">
        <v>28</v>
      </c>
      <c r="J204" t="s">
        <v>1474</v>
      </c>
      <c r="K204" t="s">
        <v>1475</v>
      </c>
      <c r="L204" t="s">
        <v>1476</v>
      </c>
      <c r="M204" t="s">
        <v>1477</v>
      </c>
      <c r="N204" t="s">
        <v>1478</v>
      </c>
      <c r="O204" t="s">
        <v>64</v>
      </c>
      <c r="P204">
        <v>1</v>
      </c>
      <c r="Q204">
        <v>1</v>
      </c>
      <c r="S204" t="s">
        <v>1479</v>
      </c>
      <c r="U204" t="s">
        <v>1480</v>
      </c>
    </row>
    <row r="205" spans="1:21">
      <c r="A205">
        <v>211</v>
      </c>
      <c r="B205" t="s">
        <v>21</v>
      </c>
      <c r="C205" t="s">
        <v>588</v>
      </c>
      <c r="D205" t="s">
        <v>243</v>
      </c>
      <c r="E205" t="s">
        <v>1481</v>
      </c>
      <c r="F205" t="s">
        <v>25</v>
      </c>
      <c r="G205" t="s">
        <v>1286</v>
      </c>
      <c r="H205" t="s">
        <v>27</v>
      </c>
      <c r="I205" t="s">
        <v>28</v>
      </c>
      <c r="J205" t="s">
        <v>1482</v>
      </c>
      <c r="K205" t="s">
        <v>1483</v>
      </c>
      <c r="L205" t="s">
        <v>1484</v>
      </c>
      <c r="M205" t="s">
        <v>1485</v>
      </c>
      <c r="N205" t="s">
        <v>1486</v>
      </c>
      <c r="O205" t="s">
        <v>79</v>
      </c>
      <c r="P205">
        <v>0</v>
      </c>
      <c r="Q205">
        <v>0</v>
      </c>
      <c r="T205" t="s">
        <v>1104</v>
      </c>
      <c r="U205" s="4">
        <v>46005.262083333328</v>
      </c>
    </row>
    <row r="206" spans="1:21">
      <c r="A206">
        <v>212</v>
      </c>
      <c r="B206" t="s">
        <v>21</v>
      </c>
      <c r="C206" t="s">
        <v>595</v>
      </c>
      <c r="D206" t="s">
        <v>23</v>
      </c>
      <c r="E206" t="s">
        <v>1487</v>
      </c>
      <c r="F206" t="s">
        <v>25</v>
      </c>
      <c r="G206" t="s">
        <v>1286</v>
      </c>
      <c r="H206" t="s">
        <v>27</v>
      </c>
      <c r="I206" t="s">
        <v>28</v>
      </c>
      <c r="J206" t="s">
        <v>1488</v>
      </c>
      <c r="K206" t="s">
        <v>1489</v>
      </c>
      <c r="L206" t="s">
        <v>1490</v>
      </c>
      <c r="M206" t="s">
        <v>1491</v>
      </c>
      <c r="N206" t="s">
        <v>1492</v>
      </c>
      <c r="O206" t="s">
        <v>79</v>
      </c>
      <c r="P206">
        <v>1</v>
      </c>
      <c r="Q206">
        <v>1</v>
      </c>
      <c r="U206" t="s">
        <v>1493</v>
      </c>
    </row>
    <row r="207" spans="1:21">
      <c r="A207">
        <v>213</v>
      </c>
      <c r="B207" t="s">
        <v>149</v>
      </c>
      <c r="C207" t="s">
        <v>36</v>
      </c>
      <c r="D207" t="s">
        <v>37</v>
      </c>
      <c r="E207" t="s">
        <v>1494</v>
      </c>
      <c r="F207" t="s">
        <v>25</v>
      </c>
      <c r="G207" t="s">
        <v>1286</v>
      </c>
      <c r="H207" t="s">
        <v>27</v>
      </c>
      <c r="I207" t="s">
        <v>28</v>
      </c>
      <c r="J207" t="s">
        <v>1495</v>
      </c>
      <c r="K207" t="s">
        <v>1496</v>
      </c>
      <c r="L207" t="s">
        <v>1497</v>
      </c>
      <c r="M207" t="s">
        <v>1498</v>
      </c>
      <c r="N207" t="s">
        <v>1499</v>
      </c>
      <c r="O207" t="s">
        <v>64</v>
      </c>
      <c r="P207">
        <v>1</v>
      </c>
      <c r="Q207">
        <v>1</v>
      </c>
      <c r="U207" t="s">
        <v>1500</v>
      </c>
    </row>
    <row r="208" spans="1:21">
      <c r="A208">
        <v>214</v>
      </c>
      <c r="B208" t="s">
        <v>149</v>
      </c>
      <c r="C208" t="s">
        <v>36</v>
      </c>
      <c r="D208" t="s">
        <v>47</v>
      </c>
      <c r="E208" t="s">
        <v>1501</v>
      </c>
      <c r="F208" t="s">
        <v>25</v>
      </c>
      <c r="G208" t="s">
        <v>1286</v>
      </c>
      <c r="H208" t="s">
        <v>27</v>
      </c>
      <c r="I208" t="s">
        <v>28</v>
      </c>
      <c r="J208" t="s">
        <v>1502</v>
      </c>
      <c r="K208" t="s">
        <v>1503</v>
      </c>
      <c r="L208" t="s">
        <v>1504</v>
      </c>
      <c r="M208" t="s">
        <v>1505</v>
      </c>
      <c r="N208" t="s">
        <v>1506</v>
      </c>
      <c r="O208" t="s">
        <v>55</v>
      </c>
      <c r="P208">
        <v>1</v>
      </c>
      <c r="Q208">
        <v>0</v>
      </c>
      <c r="S208" t="s">
        <v>1507</v>
      </c>
      <c r="U208" t="s">
        <v>1508</v>
      </c>
    </row>
    <row r="209" spans="1:21">
      <c r="A209">
        <v>215</v>
      </c>
      <c r="B209" t="s">
        <v>21</v>
      </c>
      <c r="C209" t="s">
        <v>457</v>
      </c>
      <c r="D209" t="s">
        <v>364</v>
      </c>
      <c r="E209" t="s">
        <v>1509</v>
      </c>
      <c r="F209" t="s">
        <v>25</v>
      </c>
      <c r="G209" t="s">
        <v>1286</v>
      </c>
      <c r="H209" t="s">
        <v>27</v>
      </c>
      <c r="I209" t="s">
        <v>28</v>
      </c>
      <c r="J209" t="s">
        <v>1510</v>
      </c>
      <c r="K209" t="s">
        <v>1511</v>
      </c>
      <c r="L209" t="s">
        <v>1512</v>
      </c>
      <c r="M209" t="s">
        <v>1513</v>
      </c>
      <c r="N209" t="s">
        <v>1514</v>
      </c>
      <c r="O209" t="s">
        <v>121</v>
      </c>
      <c r="P209">
        <v>0</v>
      </c>
      <c r="Q209">
        <v>0</v>
      </c>
      <c r="U209" s="4">
        <v>46005.311583333343</v>
      </c>
    </row>
    <row r="210" spans="1:21">
      <c r="A210">
        <v>216</v>
      </c>
      <c r="B210" t="s">
        <v>21</v>
      </c>
      <c r="C210" t="s">
        <v>588</v>
      </c>
      <c r="D210" t="s">
        <v>243</v>
      </c>
      <c r="E210" t="s">
        <v>1515</v>
      </c>
      <c r="F210" t="s">
        <v>25</v>
      </c>
      <c r="G210" t="s">
        <v>1286</v>
      </c>
      <c r="H210" t="s">
        <v>27</v>
      </c>
      <c r="I210" t="s">
        <v>28</v>
      </c>
      <c r="J210" t="s">
        <v>1482</v>
      </c>
      <c r="K210" t="s">
        <v>1483</v>
      </c>
      <c r="L210" t="s">
        <v>1484</v>
      </c>
      <c r="M210" t="s">
        <v>1485</v>
      </c>
      <c r="N210" t="s">
        <v>1486</v>
      </c>
      <c r="O210" t="s">
        <v>79</v>
      </c>
      <c r="P210">
        <v>0</v>
      </c>
      <c r="Q210">
        <v>0</v>
      </c>
      <c r="T210" t="s">
        <v>1104</v>
      </c>
      <c r="U210" s="4">
        <v>46005.323958333327</v>
      </c>
    </row>
    <row r="211" spans="1:21">
      <c r="A211">
        <v>217</v>
      </c>
      <c r="B211" t="s">
        <v>21</v>
      </c>
      <c r="C211" t="s">
        <v>372</v>
      </c>
      <c r="D211" t="s">
        <v>364</v>
      </c>
      <c r="E211" t="s">
        <v>1516</v>
      </c>
      <c r="F211" t="s">
        <v>25</v>
      </c>
      <c r="G211" t="s">
        <v>1517</v>
      </c>
      <c r="H211" t="s">
        <v>27</v>
      </c>
      <c r="I211" t="s">
        <v>28</v>
      </c>
      <c r="J211" t="s">
        <v>1518</v>
      </c>
      <c r="K211" t="s">
        <v>1519</v>
      </c>
      <c r="L211" t="s">
        <v>1520</v>
      </c>
      <c r="M211" t="s">
        <v>1521</v>
      </c>
      <c r="N211" t="s">
        <v>1522</v>
      </c>
      <c r="O211" t="s">
        <v>121</v>
      </c>
      <c r="P211">
        <v>2</v>
      </c>
      <c r="Q211">
        <v>2</v>
      </c>
      <c r="T211" t="s">
        <v>464</v>
      </c>
      <c r="U211" t="s">
        <v>1523</v>
      </c>
    </row>
    <row r="212" spans="1:21">
      <c r="A212">
        <v>218</v>
      </c>
      <c r="B212" t="s">
        <v>149</v>
      </c>
      <c r="C212" t="s">
        <v>36</v>
      </c>
      <c r="D212" t="s">
        <v>37</v>
      </c>
      <c r="E212" t="s">
        <v>1524</v>
      </c>
      <c r="F212" t="s">
        <v>25</v>
      </c>
      <c r="G212" t="s">
        <v>1517</v>
      </c>
      <c r="H212" t="s">
        <v>27</v>
      </c>
      <c r="I212" t="s">
        <v>28</v>
      </c>
      <c r="J212" t="s">
        <v>1525</v>
      </c>
      <c r="K212" t="s">
        <v>1526</v>
      </c>
      <c r="L212" t="s">
        <v>1527</v>
      </c>
      <c r="M212" t="s">
        <v>1528</v>
      </c>
      <c r="N212" t="s">
        <v>1529</v>
      </c>
      <c r="O212" t="s">
        <v>55</v>
      </c>
      <c r="P212">
        <v>2</v>
      </c>
      <c r="Q212">
        <v>0</v>
      </c>
      <c r="S212" t="s">
        <v>1530</v>
      </c>
      <c r="U212" t="s">
        <v>1531</v>
      </c>
    </row>
    <row r="213" spans="1:21">
      <c r="A213">
        <v>219</v>
      </c>
      <c r="B213" t="s">
        <v>149</v>
      </c>
      <c r="C213" t="s">
        <v>36</v>
      </c>
      <c r="D213" t="s">
        <v>37</v>
      </c>
      <c r="E213" t="s">
        <v>1532</v>
      </c>
      <c r="F213" t="s">
        <v>25</v>
      </c>
      <c r="G213" t="s">
        <v>1517</v>
      </c>
      <c r="H213" t="s">
        <v>27</v>
      </c>
      <c r="I213" t="s">
        <v>28</v>
      </c>
      <c r="J213" t="s">
        <v>1533</v>
      </c>
      <c r="K213" t="s">
        <v>1534</v>
      </c>
      <c r="L213" t="s">
        <v>1535</v>
      </c>
      <c r="M213" t="s">
        <v>1536</v>
      </c>
      <c r="N213" t="s">
        <v>1537</v>
      </c>
      <c r="O213" t="s">
        <v>121</v>
      </c>
      <c r="P213">
        <v>1</v>
      </c>
      <c r="Q213">
        <v>0</v>
      </c>
      <c r="S213" t="s">
        <v>1538</v>
      </c>
      <c r="U213" t="s">
        <v>1539</v>
      </c>
    </row>
    <row r="214" spans="1:21">
      <c r="A214">
        <v>220</v>
      </c>
      <c r="B214" t="s">
        <v>21</v>
      </c>
      <c r="C214" t="s">
        <v>57</v>
      </c>
      <c r="D214" t="s">
        <v>47</v>
      </c>
      <c r="E214" t="s">
        <v>1540</v>
      </c>
      <c r="F214" t="s">
        <v>25</v>
      </c>
      <c r="G214" t="s">
        <v>1517</v>
      </c>
      <c r="H214" t="s">
        <v>27</v>
      </c>
      <c r="I214" t="s">
        <v>28</v>
      </c>
      <c r="J214" t="s">
        <v>1541</v>
      </c>
      <c r="K214" t="s">
        <v>1542</v>
      </c>
      <c r="L214" t="s">
        <v>1543</v>
      </c>
      <c r="M214" t="s">
        <v>1544</v>
      </c>
      <c r="N214" t="s">
        <v>1545</v>
      </c>
      <c r="O214" t="s">
        <v>79</v>
      </c>
      <c r="P214">
        <v>1</v>
      </c>
      <c r="Q214">
        <v>1</v>
      </c>
      <c r="U214" t="s">
        <v>1546</v>
      </c>
    </row>
    <row r="215" spans="1:21">
      <c r="A215">
        <v>221</v>
      </c>
      <c r="B215" t="s">
        <v>149</v>
      </c>
      <c r="C215" t="s">
        <v>139</v>
      </c>
      <c r="D215" t="s">
        <v>47</v>
      </c>
      <c r="E215" t="s">
        <v>1547</v>
      </c>
      <c r="F215" t="s">
        <v>25</v>
      </c>
      <c r="G215" t="s">
        <v>1517</v>
      </c>
      <c r="H215" t="s">
        <v>27</v>
      </c>
      <c r="I215" t="s">
        <v>28</v>
      </c>
      <c r="J215" t="s">
        <v>1548</v>
      </c>
      <c r="K215" t="s">
        <v>1549</v>
      </c>
      <c r="L215" t="s">
        <v>1550</v>
      </c>
      <c r="M215" t="s">
        <v>1551</v>
      </c>
      <c r="N215" t="s">
        <v>1552</v>
      </c>
      <c r="O215" t="s">
        <v>34</v>
      </c>
      <c r="P215">
        <v>1</v>
      </c>
      <c r="Q215">
        <v>0</v>
      </c>
      <c r="S215" t="s">
        <v>1553</v>
      </c>
      <c r="U215" t="s">
        <v>1554</v>
      </c>
    </row>
    <row r="216" spans="1:21">
      <c r="A216" t="s">
        <v>1555</v>
      </c>
      <c r="B216" t="s">
        <v>21</v>
      </c>
      <c r="C216" t="s">
        <v>333</v>
      </c>
      <c r="D216" t="s">
        <v>47</v>
      </c>
      <c r="E216" t="s">
        <v>1556</v>
      </c>
      <c r="F216" t="s">
        <v>25</v>
      </c>
      <c r="G216" t="s">
        <v>1517</v>
      </c>
      <c r="H216" t="s">
        <v>27</v>
      </c>
      <c r="I216" t="s">
        <v>28</v>
      </c>
      <c r="J216" t="s">
        <v>1557</v>
      </c>
      <c r="K216" t="s">
        <v>1558</v>
      </c>
      <c r="L216" t="s">
        <v>1559</v>
      </c>
      <c r="M216" t="s">
        <v>1560</v>
      </c>
      <c r="N216" t="s">
        <v>1561</v>
      </c>
      <c r="O216" t="s">
        <v>79</v>
      </c>
      <c r="P216">
        <v>1</v>
      </c>
      <c r="Q216">
        <v>0</v>
      </c>
      <c r="S216" t="s">
        <v>1562</v>
      </c>
      <c r="U216" t="s">
        <v>1563</v>
      </c>
    </row>
    <row r="217" spans="1:21">
      <c r="A217">
        <v>223</v>
      </c>
      <c r="B217" t="s">
        <v>21</v>
      </c>
      <c r="C217" t="s">
        <v>97</v>
      </c>
      <c r="D217" t="s">
        <v>480</v>
      </c>
      <c r="E217" t="s">
        <v>1564</v>
      </c>
      <c r="F217" t="s">
        <v>25</v>
      </c>
      <c r="G217" t="s">
        <v>1517</v>
      </c>
      <c r="H217" t="s">
        <v>27</v>
      </c>
      <c r="I217" t="s">
        <v>28</v>
      </c>
      <c r="J217" t="s">
        <v>1565</v>
      </c>
      <c r="K217" t="s">
        <v>1566</v>
      </c>
      <c r="L217" t="s">
        <v>1567</v>
      </c>
      <c r="M217" t="s">
        <v>1568</v>
      </c>
      <c r="N217" t="s">
        <v>1569</v>
      </c>
      <c r="O217" t="s">
        <v>55</v>
      </c>
      <c r="P217">
        <v>1</v>
      </c>
      <c r="Q217">
        <v>1</v>
      </c>
      <c r="U217" t="s">
        <v>1570</v>
      </c>
    </row>
    <row r="218" spans="1:21">
      <c r="A218">
        <v>224</v>
      </c>
      <c r="B218" t="s">
        <v>21</v>
      </c>
      <c r="C218" t="s">
        <v>65</v>
      </c>
      <c r="D218" t="s">
        <v>66</v>
      </c>
      <c r="E218" t="s">
        <v>1571</v>
      </c>
      <c r="F218" t="s">
        <v>25</v>
      </c>
      <c r="G218" t="s">
        <v>1517</v>
      </c>
      <c r="H218" t="s">
        <v>27</v>
      </c>
      <c r="I218" t="s">
        <v>28</v>
      </c>
      <c r="J218" t="s">
        <v>1572</v>
      </c>
      <c r="K218" t="s">
        <v>1573</v>
      </c>
      <c r="L218" t="s">
        <v>1574</v>
      </c>
      <c r="M218" t="s">
        <v>1575</v>
      </c>
      <c r="N218" t="s">
        <v>1576</v>
      </c>
      <c r="O218" t="s">
        <v>55</v>
      </c>
      <c r="P218">
        <v>1</v>
      </c>
      <c r="Q218">
        <v>0</v>
      </c>
      <c r="S218" t="s">
        <v>1577</v>
      </c>
      <c r="U218" t="s">
        <v>1578</v>
      </c>
    </row>
    <row r="219" spans="1:21">
      <c r="A219">
        <v>225</v>
      </c>
      <c r="B219" t="s">
        <v>21</v>
      </c>
      <c r="C219" t="s">
        <v>57</v>
      </c>
      <c r="D219" t="s">
        <v>66</v>
      </c>
      <c r="E219" t="s">
        <v>1579</v>
      </c>
      <c r="F219" t="s">
        <v>25</v>
      </c>
      <c r="G219" t="s">
        <v>1517</v>
      </c>
      <c r="H219" t="s">
        <v>27</v>
      </c>
      <c r="I219" t="s">
        <v>28</v>
      </c>
      <c r="J219" t="s">
        <v>1580</v>
      </c>
      <c r="K219" t="s">
        <v>1581</v>
      </c>
      <c r="L219" t="s">
        <v>1582</v>
      </c>
      <c r="M219" t="s">
        <v>1583</v>
      </c>
      <c r="N219" t="s">
        <v>1584</v>
      </c>
      <c r="O219" t="s">
        <v>79</v>
      </c>
      <c r="P219">
        <v>1</v>
      </c>
      <c r="Q219">
        <v>0</v>
      </c>
      <c r="S219" t="s">
        <v>1585</v>
      </c>
      <c r="U219" t="s">
        <v>1586</v>
      </c>
    </row>
    <row r="220" spans="1:21">
      <c r="A220">
        <v>226</v>
      </c>
      <c r="B220" t="s">
        <v>21</v>
      </c>
      <c r="C220" t="s">
        <v>97</v>
      </c>
      <c r="D220" t="s">
        <v>107</v>
      </c>
      <c r="E220" t="s">
        <v>1587</v>
      </c>
      <c r="F220" t="s">
        <v>25</v>
      </c>
      <c r="G220" t="s">
        <v>1517</v>
      </c>
      <c r="H220" t="s">
        <v>27</v>
      </c>
      <c r="I220" t="s">
        <v>28</v>
      </c>
      <c r="J220" t="s">
        <v>1588</v>
      </c>
      <c r="K220" t="s">
        <v>1589</v>
      </c>
      <c r="L220" t="s">
        <v>1590</v>
      </c>
      <c r="M220" t="s">
        <v>1591</v>
      </c>
      <c r="N220" t="s">
        <v>1592</v>
      </c>
      <c r="O220" t="s">
        <v>79</v>
      </c>
      <c r="P220">
        <v>1</v>
      </c>
      <c r="Q220">
        <v>0</v>
      </c>
      <c r="S220" t="s">
        <v>1593</v>
      </c>
      <c r="U220" t="s">
        <v>1594</v>
      </c>
    </row>
    <row r="221" spans="1:21">
      <c r="A221">
        <v>227</v>
      </c>
      <c r="B221" t="s">
        <v>21</v>
      </c>
      <c r="C221" t="s">
        <v>46</v>
      </c>
      <c r="D221" t="s">
        <v>288</v>
      </c>
      <c r="E221" t="s">
        <v>1595</v>
      </c>
      <c r="F221" t="s">
        <v>25</v>
      </c>
      <c r="G221" t="s">
        <v>1517</v>
      </c>
      <c r="H221" t="s">
        <v>27</v>
      </c>
      <c r="I221" t="s">
        <v>28</v>
      </c>
      <c r="J221" t="s">
        <v>1596</v>
      </c>
      <c r="K221" t="s">
        <v>1597</v>
      </c>
      <c r="L221" t="s">
        <v>1598</v>
      </c>
      <c r="M221" t="s">
        <v>1599</v>
      </c>
      <c r="N221" t="s">
        <v>1600</v>
      </c>
      <c r="O221" t="s">
        <v>64</v>
      </c>
      <c r="P221">
        <v>1</v>
      </c>
      <c r="Q221">
        <v>1</v>
      </c>
      <c r="U221" t="s">
        <v>1601</v>
      </c>
    </row>
    <row r="222" spans="1:21">
      <c r="A222" t="s">
        <v>1602</v>
      </c>
      <c r="B222" t="s">
        <v>21</v>
      </c>
      <c r="C222" t="s">
        <v>297</v>
      </c>
      <c r="D222" t="s">
        <v>288</v>
      </c>
      <c r="E222" t="s">
        <v>1603</v>
      </c>
      <c r="F222" t="s">
        <v>25</v>
      </c>
      <c r="G222" t="s">
        <v>1517</v>
      </c>
      <c r="H222" t="s">
        <v>27</v>
      </c>
      <c r="I222" t="s">
        <v>28</v>
      </c>
      <c r="J222" t="s">
        <v>1604</v>
      </c>
      <c r="K222" t="s">
        <v>1605</v>
      </c>
      <c r="L222" t="s">
        <v>1606</v>
      </c>
      <c r="M222" t="s">
        <v>1607</v>
      </c>
      <c r="N222" t="s">
        <v>1608</v>
      </c>
      <c r="O222" t="s">
        <v>121</v>
      </c>
      <c r="P222">
        <v>1</v>
      </c>
      <c r="Q222">
        <v>1</v>
      </c>
      <c r="S222" t="s">
        <v>1609</v>
      </c>
      <c r="U222" t="s">
        <v>1610</v>
      </c>
    </row>
    <row r="223" spans="1:21">
      <c r="A223">
        <v>229</v>
      </c>
      <c r="B223" t="s">
        <v>21</v>
      </c>
      <c r="C223" t="s">
        <v>57</v>
      </c>
      <c r="D223" t="s">
        <v>516</v>
      </c>
      <c r="E223" t="s">
        <v>1611</v>
      </c>
      <c r="F223" t="s">
        <v>25</v>
      </c>
      <c r="G223" t="s">
        <v>1517</v>
      </c>
      <c r="H223" t="s">
        <v>27</v>
      </c>
      <c r="I223" t="s">
        <v>28</v>
      </c>
      <c r="J223" t="s">
        <v>1612</v>
      </c>
      <c r="K223" t="s">
        <v>1613</v>
      </c>
      <c r="L223" t="s">
        <v>1614</v>
      </c>
      <c r="M223" t="s">
        <v>1615</v>
      </c>
      <c r="N223" t="s">
        <v>1616</v>
      </c>
      <c r="O223" t="s">
        <v>34</v>
      </c>
      <c r="P223">
        <v>1</v>
      </c>
      <c r="Q223">
        <v>0</v>
      </c>
      <c r="S223" t="s">
        <v>1617</v>
      </c>
      <c r="U223" t="s">
        <v>1618</v>
      </c>
    </row>
    <row r="224" spans="1:21">
      <c r="A224">
        <v>230</v>
      </c>
      <c r="B224" t="s">
        <v>21</v>
      </c>
      <c r="C224" t="s">
        <v>65</v>
      </c>
      <c r="D224" t="s">
        <v>66</v>
      </c>
      <c r="E224" t="s">
        <v>1619</v>
      </c>
      <c r="F224" t="s">
        <v>25</v>
      </c>
      <c r="G224" t="s">
        <v>1517</v>
      </c>
      <c r="H224" t="s">
        <v>27</v>
      </c>
      <c r="I224" t="s">
        <v>28</v>
      </c>
      <c r="J224" t="s">
        <v>1620</v>
      </c>
      <c r="K224" t="s">
        <v>1621</v>
      </c>
      <c r="L224" t="s">
        <v>1622</v>
      </c>
      <c r="M224" t="s">
        <v>1623</v>
      </c>
      <c r="N224" t="s">
        <v>1624</v>
      </c>
      <c r="O224" t="s">
        <v>121</v>
      </c>
      <c r="P224">
        <v>1</v>
      </c>
      <c r="Q224">
        <v>1</v>
      </c>
      <c r="U224" t="s">
        <v>1625</v>
      </c>
    </row>
    <row r="225" spans="1:21">
      <c r="A225">
        <v>231</v>
      </c>
      <c r="B225" t="s">
        <v>21</v>
      </c>
      <c r="C225" t="s">
        <v>333</v>
      </c>
      <c r="D225" t="s">
        <v>98</v>
      </c>
      <c r="E225" t="s">
        <v>1626</v>
      </c>
      <c r="F225" t="s">
        <v>25</v>
      </c>
      <c r="G225" t="s">
        <v>1517</v>
      </c>
      <c r="H225" t="s">
        <v>27</v>
      </c>
      <c r="I225" t="s">
        <v>28</v>
      </c>
      <c r="J225" t="s">
        <v>1627</v>
      </c>
      <c r="K225" t="s">
        <v>1628</v>
      </c>
      <c r="L225" t="s">
        <v>1629</v>
      </c>
      <c r="M225" t="s">
        <v>1630</v>
      </c>
      <c r="N225" t="s">
        <v>1631</v>
      </c>
      <c r="O225" t="s">
        <v>34</v>
      </c>
      <c r="P225">
        <v>1</v>
      </c>
      <c r="Q225">
        <v>1</v>
      </c>
      <c r="U225" t="s">
        <v>1632</v>
      </c>
    </row>
    <row r="226" spans="1:21">
      <c r="A226">
        <v>232</v>
      </c>
      <c r="B226" t="s">
        <v>21</v>
      </c>
      <c r="C226" t="s">
        <v>227</v>
      </c>
      <c r="D226" t="s">
        <v>516</v>
      </c>
      <c r="E226" t="s">
        <v>1633</v>
      </c>
      <c r="F226" t="s">
        <v>25</v>
      </c>
      <c r="G226" t="s">
        <v>1517</v>
      </c>
      <c r="H226" t="s">
        <v>27</v>
      </c>
      <c r="I226" t="s">
        <v>28</v>
      </c>
      <c r="J226" t="s">
        <v>1634</v>
      </c>
      <c r="K226" t="s">
        <v>1635</v>
      </c>
      <c r="L226" t="s">
        <v>1636</v>
      </c>
      <c r="M226" t="s">
        <v>1637</v>
      </c>
      <c r="N226" t="s">
        <v>1638</v>
      </c>
      <c r="O226" t="s">
        <v>64</v>
      </c>
      <c r="P226">
        <v>1</v>
      </c>
      <c r="Q226">
        <v>1</v>
      </c>
      <c r="U226" t="s">
        <v>1639</v>
      </c>
    </row>
    <row r="227" spans="1:21">
      <c r="A227">
        <v>233</v>
      </c>
      <c r="B227" t="s">
        <v>21</v>
      </c>
      <c r="C227" t="s">
        <v>428</v>
      </c>
      <c r="D227" t="s">
        <v>364</v>
      </c>
      <c r="E227" t="s">
        <v>1640</v>
      </c>
      <c r="F227" t="s">
        <v>25</v>
      </c>
      <c r="G227" t="s">
        <v>1517</v>
      </c>
      <c r="H227" t="s">
        <v>27</v>
      </c>
      <c r="I227" t="s">
        <v>28</v>
      </c>
      <c r="J227" t="s">
        <v>1641</v>
      </c>
      <c r="K227" t="s">
        <v>1642</v>
      </c>
      <c r="L227" t="s">
        <v>1643</v>
      </c>
      <c r="M227" t="s">
        <v>1644</v>
      </c>
      <c r="N227" t="s">
        <v>1645</v>
      </c>
      <c r="O227" t="s">
        <v>55</v>
      </c>
      <c r="P227">
        <v>2</v>
      </c>
      <c r="Q227">
        <v>2</v>
      </c>
      <c r="T227" t="s">
        <v>436</v>
      </c>
      <c r="U227" t="s">
        <v>1646</v>
      </c>
    </row>
    <row r="228" spans="1:21">
      <c r="A228">
        <v>234</v>
      </c>
      <c r="B228" t="s">
        <v>21</v>
      </c>
      <c r="C228" t="s">
        <v>363</v>
      </c>
      <c r="D228" t="s">
        <v>364</v>
      </c>
      <c r="E228" t="s">
        <v>1647</v>
      </c>
      <c r="F228" t="s">
        <v>25</v>
      </c>
      <c r="G228" t="s">
        <v>1517</v>
      </c>
      <c r="H228" t="s">
        <v>27</v>
      </c>
      <c r="I228" t="s">
        <v>28</v>
      </c>
      <c r="J228" t="s">
        <v>1648</v>
      </c>
      <c r="K228" t="s">
        <v>1649</v>
      </c>
      <c r="L228" t="s">
        <v>1650</v>
      </c>
      <c r="M228" t="s">
        <v>1651</v>
      </c>
      <c r="N228" t="s">
        <v>1652</v>
      </c>
      <c r="O228" t="s">
        <v>121</v>
      </c>
      <c r="P228">
        <v>1</v>
      </c>
      <c r="Q228">
        <v>0</v>
      </c>
      <c r="S228" t="s">
        <v>1653</v>
      </c>
      <c r="T228" t="s">
        <v>371</v>
      </c>
      <c r="U228" t="s">
        <v>1654</v>
      </c>
    </row>
    <row r="229" spans="1:21">
      <c r="A229">
        <v>235</v>
      </c>
      <c r="B229" t="s">
        <v>21</v>
      </c>
      <c r="C229" t="s">
        <v>372</v>
      </c>
      <c r="D229" t="s">
        <v>364</v>
      </c>
      <c r="E229" t="s">
        <v>1655</v>
      </c>
      <c r="F229" t="s">
        <v>25</v>
      </c>
      <c r="G229" t="s">
        <v>1517</v>
      </c>
      <c r="H229" t="s">
        <v>27</v>
      </c>
      <c r="I229" t="s">
        <v>28</v>
      </c>
      <c r="J229" t="s">
        <v>1656</v>
      </c>
      <c r="K229" t="s">
        <v>1657</v>
      </c>
      <c r="L229" t="s">
        <v>1658</v>
      </c>
      <c r="M229" t="s">
        <v>1659</v>
      </c>
      <c r="N229" t="s">
        <v>1660</v>
      </c>
      <c r="O229" t="s">
        <v>79</v>
      </c>
      <c r="P229">
        <v>0</v>
      </c>
      <c r="Q229">
        <v>0</v>
      </c>
      <c r="T229" t="s">
        <v>557</v>
      </c>
      <c r="U229" s="4">
        <v>46005.559083333334</v>
      </c>
    </row>
    <row r="230" spans="1:21">
      <c r="A230">
        <v>236</v>
      </c>
      <c r="B230" t="s">
        <v>21</v>
      </c>
      <c r="C230" t="s">
        <v>372</v>
      </c>
      <c r="D230" t="s">
        <v>364</v>
      </c>
      <c r="E230" t="s">
        <v>1661</v>
      </c>
      <c r="F230" t="s">
        <v>25</v>
      </c>
      <c r="G230" t="s">
        <v>1517</v>
      </c>
      <c r="H230" t="s">
        <v>27</v>
      </c>
      <c r="I230" t="s">
        <v>28</v>
      </c>
      <c r="J230" t="s">
        <v>1662</v>
      </c>
      <c r="K230" t="s">
        <v>1663</v>
      </c>
      <c r="L230" t="s">
        <v>1664</v>
      </c>
      <c r="M230" t="s">
        <v>1665</v>
      </c>
      <c r="N230" t="s">
        <v>1666</v>
      </c>
      <c r="O230" t="s">
        <v>64</v>
      </c>
      <c r="P230">
        <v>1</v>
      </c>
      <c r="Q230">
        <v>1</v>
      </c>
      <c r="T230" t="s">
        <v>464</v>
      </c>
      <c r="U230" t="s">
        <v>1667</v>
      </c>
    </row>
    <row r="231" spans="1:21">
      <c r="A231">
        <v>237</v>
      </c>
      <c r="B231" t="s">
        <v>21</v>
      </c>
      <c r="C231" t="s">
        <v>372</v>
      </c>
      <c r="D231" t="s">
        <v>364</v>
      </c>
      <c r="E231" t="s">
        <v>1668</v>
      </c>
      <c r="F231" t="s">
        <v>25</v>
      </c>
      <c r="G231" t="s">
        <v>1517</v>
      </c>
      <c r="H231" t="s">
        <v>27</v>
      </c>
      <c r="I231" t="s">
        <v>28</v>
      </c>
      <c r="J231" t="s">
        <v>1669</v>
      </c>
      <c r="K231" t="s">
        <v>1670</v>
      </c>
      <c r="L231" t="s">
        <v>1671</v>
      </c>
      <c r="M231" t="s">
        <v>1672</v>
      </c>
      <c r="N231" t="s">
        <v>1673</v>
      </c>
      <c r="O231" t="s">
        <v>64</v>
      </c>
      <c r="P231">
        <v>1</v>
      </c>
      <c r="Q231">
        <v>1</v>
      </c>
      <c r="T231" t="s">
        <v>579</v>
      </c>
      <c r="U231" t="s">
        <v>1674</v>
      </c>
    </row>
    <row r="232" spans="1:21">
      <c r="A232">
        <v>238</v>
      </c>
      <c r="B232" t="s">
        <v>21</v>
      </c>
      <c r="C232" t="s">
        <v>457</v>
      </c>
      <c r="D232" t="s">
        <v>364</v>
      </c>
      <c r="E232" t="s">
        <v>1675</v>
      </c>
      <c r="F232" t="s">
        <v>25</v>
      </c>
      <c r="G232" t="s">
        <v>1517</v>
      </c>
      <c r="H232" t="s">
        <v>27</v>
      </c>
      <c r="I232" t="s">
        <v>28</v>
      </c>
      <c r="J232" t="s">
        <v>1676</v>
      </c>
      <c r="K232" t="s">
        <v>1677</v>
      </c>
      <c r="L232" t="s">
        <v>1678</v>
      </c>
      <c r="M232" t="s">
        <v>1679</v>
      </c>
      <c r="N232" t="s">
        <v>1680</v>
      </c>
      <c r="O232" t="s">
        <v>121</v>
      </c>
      <c r="P232">
        <v>1</v>
      </c>
      <c r="Q232">
        <v>1</v>
      </c>
      <c r="U232" t="s">
        <v>1681</v>
      </c>
    </row>
    <row r="233" spans="1:21">
      <c r="A233">
        <v>239</v>
      </c>
      <c r="B233" t="s">
        <v>21</v>
      </c>
      <c r="C233" t="s">
        <v>733</v>
      </c>
      <c r="D233" t="s">
        <v>243</v>
      </c>
      <c r="E233" t="s">
        <v>1682</v>
      </c>
      <c r="F233" t="s">
        <v>25</v>
      </c>
      <c r="G233" t="s">
        <v>1517</v>
      </c>
      <c r="H233" t="s">
        <v>27</v>
      </c>
      <c r="I233" t="s">
        <v>28</v>
      </c>
      <c r="J233" t="s">
        <v>1683</v>
      </c>
      <c r="K233" t="s">
        <v>1684</v>
      </c>
      <c r="L233" t="s">
        <v>1685</v>
      </c>
      <c r="M233" t="s">
        <v>1686</v>
      </c>
      <c r="N233" t="s">
        <v>1687</v>
      </c>
      <c r="O233" t="s">
        <v>34</v>
      </c>
      <c r="P233">
        <v>1</v>
      </c>
      <c r="Q233">
        <v>1</v>
      </c>
      <c r="U233" t="s">
        <v>1688</v>
      </c>
    </row>
    <row r="234" spans="1:21">
      <c r="A234">
        <v>240</v>
      </c>
      <c r="B234" t="s">
        <v>149</v>
      </c>
      <c r="C234" t="s">
        <v>36</v>
      </c>
      <c r="D234" t="s">
        <v>37</v>
      </c>
      <c r="E234" t="s">
        <v>1689</v>
      </c>
      <c r="F234" t="s">
        <v>25</v>
      </c>
      <c r="G234" t="s">
        <v>1517</v>
      </c>
      <c r="H234" t="s">
        <v>27</v>
      </c>
      <c r="I234" t="s">
        <v>28</v>
      </c>
      <c r="J234" t="s">
        <v>1690</v>
      </c>
      <c r="K234" t="s">
        <v>1691</v>
      </c>
      <c r="L234" t="s">
        <v>1692</v>
      </c>
      <c r="M234" t="s">
        <v>1693</v>
      </c>
      <c r="N234" t="s">
        <v>1694</v>
      </c>
      <c r="O234" t="s">
        <v>64</v>
      </c>
      <c r="P234">
        <v>1</v>
      </c>
      <c r="Q234">
        <v>0</v>
      </c>
      <c r="U234" t="s">
        <v>1695</v>
      </c>
    </row>
    <row r="235" spans="1:21">
      <c r="A235">
        <v>241</v>
      </c>
      <c r="B235" t="s">
        <v>21</v>
      </c>
      <c r="C235" t="s">
        <v>372</v>
      </c>
      <c r="D235" t="s">
        <v>23</v>
      </c>
      <c r="E235" t="s">
        <v>1696</v>
      </c>
      <c r="F235" t="s">
        <v>25</v>
      </c>
      <c r="G235" t="s">
        <v>1517</v>
      </c>
      <c r="H235" t="s">
        <v>27</v>
      </c>
      <c r="I235" t="s">
        <v>28</v>
      </c>
      <c r="J235" t="s">
        <v>1697</v>
      </c>
      <c r="K235" t="s">
        <v>1698</v>
      </c>
      <c r="L235" t="s">
        <v>1699</v>
      </c>
      <c r="M235" t="s">
        <v>1700</v>
      </c>
      <c r="N235" t="s">
        <v>1701</v>
      </c>
      <c r="O235" t="s">
        <v>34</v>
      </c>
      <c r="P235">
        <v>1</v>
      </c>
      <c r="Q235">
        <v>1</v>
      </c>
      <c r="U235" t="s">
        <v>1702</v>
      </c>
    </row>
    <row r="236" spans="1:21">
      <c r="A236">
        <v>242</v>
      </c>
      <c r="B236" t="s">
        <v>21</v>
      </c>
      <c r="C236" t="s">
        <v>372</v>
      </c>
      <c r="D236" t="s">
        <v>23</v>
      </c>
      <c r="E236" t="s">
        <v>1703</v>
      </c>
      <c r="F236" t="s">
        <v>25</v>
      </c>
      <c r="G236" t="s">
        <v>1517</v>
      </c>
      <c r="H236" t="s">
        <v>27</v>
      </c>
      <c r="I236" t="s">
        <v>28</v>
      </c>
      <c r="J236" t="s">
        <v>1704</v>
      </c>
      <c r="K236" t="s">
        <v>1705</v>
      </c>
      <c r="L236" t="s">
        <v>1706</v>
      </c>
      <c r="M236" t="s">
        <v>1707</v>
      </c>
      <c r="N236" t="s">
        <v>1708</v>
      </c>
      <c r="O236" t="s">
        <v>64</v>
      </c>
      <c r="P236">
        <v>1</v>
      </c>
      <c r="Q236">
        <v>1</v>
      </c>
      <c r="U236" t="s">
        <v>1709</v>
      </c>
    </row>
    <row r="237" spans="1:21">
      <c r="A237" t="s">
        <v>1710</v>
      </c>
      <c r="B237" t="s">
        <v>21</v>
      </c>
      <c r="C237" t="s">
        <v>372</v>
      </c>
      <c r="D237" t="s">
        <v>23</v>
      </c>
      <c r="E237" t="s">
        <v>1668</v>
      </c>
      <c r="F237" t="s">
        <v>25</v>
      </c>
      <c r="G237" t="s">
        <v>1517</v>
      </c>
      <c r="H237" t="s">
        <v>27</v>
      </c>
      <c r="I237" t="s">
        <v>28</v>
      </c>
      <c r="J237" t="s">
        <v>1711</v>
      </c>
      <c r="K237" t="s">
        <v>1712</v>
      </c>
      <c r="L237" t="s">
        <v>1713</v>
      </c>
      <c r="M237" t="s">
        <v>1714</v>
      </c>
      <c r="N237" t="s">
        <v>1715</v>
      </c>
      <c r="O237" t="s">
        <v>79</v>
      </c>
      <c r="P237">
        <v>1</v>
      </c>
      <c r="Q237">
        <v>1</v>
      </c>
      <c r="U237" t="s">
        <v>1716</v>
      </c>
    </row>
    <row r="238" spans="1:21">
      <c r="A238">
        <v>244</v>
      </c>
      <c r="B238" t="s">
        <v>149</v>
      </c>
      <c r="C238" t="s">
        <v>36</v>
      </c>
      <c r="D238" t="s">
        <v>37</v>
      </c>
      <c r="E238" t="s">
        <v>1717</v>
      </c>
      <c r="F238" t="s">
        <v>25</v>
      </c>
      <c r="G238" t="s">
        <v>1517</v>
      </c>
      <c r="H238" t="s">
        <v>27</v>
      </c>
      <c r="I238" t="s">
        <v>28</v>
      </c>
      <c r="J238" t="s">
        <v>1718</v>
      </c>
      <c r="K238" t="s">
        <v>1719</v>
      </c>
      <c r="L238" t="s">
        <v>1720</v>
      </c>
      <c r="M238" t="s">
        <v>1721</v>
      </c>
      <c r="N238" t="s">
        <v>1722</v>
      </c>
      <c r="O238" t="s">
        <v>121</v>
      </c>
      <c r="P238">
        <v>1</v>
      </c>
      <c r="Q238">
        <v>0</v>
      </c>
      <c r="S238" t="s">
        <v>1723</v>
      </c>
      <c r="U238" t="s">
        <v>1724</v>
      </c>
    </row>
    <row r="239" spans="1:21">
      <c r="A239">
        <v>245</v>
      </c>
      <c r="B239" t="s">
        <v>149</v>
      </c>
      <c r="C239" t="s">
        <v>150</v>
      </c>
      <c r="D239" t="s">
        <v>47</v>
      </c>
      <c r="E239" t="s">
        <v>1725</v>
      </c>
      <c r="F239" t="s">
        <v>25</v>
      </c>
      <c r="G239" t="s">
        <v>1517</v>
      </c>
      <c r="H239" t="s">
        <v>27</v>
      </c>
      <c r="I239" t="s">
        <v>28</v>
      </c>
      <c r="J239" t="s">
        <v>1726</v>
      </c>
      <c r="K239" t="s">
        <v>1727</v>
      </c>
      <c r="L239" t="s">
        <v>1728</v>
      </c>
      <c r="M239" t="s">
        <v>1729</v>
      </c>
      <c r="N239" t="s">
        <v>1730</v>
      </c>
      <c r="O239" t="s">
        <v>55</v>
      </c>
      <c r="P239">
        <v>1</v>
      </c>
      <c r="Q239">
        <v>1</v>
      </c>
      <c r="U239" t="s">
        <v>1731</v>
      </c>
    </row>
    <row r="240" spans="1:21">
      <c r="A240" t="s">
        <v>1732</v>
      </c>
      <c r="B240" t="s">
        <v>149</v>
      </c>
      <c r="C240" t="s">
        <v>150</v>
      </c>
      <c r="D240" t="s">
        <v>47</v>
      </c>
      <c r="E240" t="s">
        <v>1733</v>
      </c>
      <c r="F240" t="s">
        <v>25</v>
      </c>
      <c r="G240" t="s">
        <v>1517</v>
      </c>
      <c r="H240" t="s">
        <v>27</v>
      </c>
      <c r="I240" t="s">
        <v>28</v>
      </c>
      <c r="J240" t="s">
        <v>1734</v>
      </c>
      <c r="K240" t="s">
        <v>1735</v>
      </c>
      <c r="L240" t="s">
        <v>1736</v>
      </c>
      <c r="M240" t="s">
        <v>1737</v>
      </c>
      <c r="N240" t="s">
        <v>1738</v>
      </c>
      <c r="O240" t="s">
        <v>121</v>
      </c>
      <c r="P240">
        <v>1</v>
      </c>
      <c r="Q240">
        <v>1</v>
      </c>
      <c r="U240" t="s">
        <v>1739</v>
      </c>
    </row>
    <row r="241" spans="1:21">
      <c r="A241">
        <v>247</v>
      </c>
      <c r="B241" t="s">
        <v>149</v>
      </c>
      <c r="C241" t="s">
        <v>333</v>
      </c>
      <c r="D241" t="s">
        <v>47</v>
      </c>
      <c r="E241" t="s">
        <v>1740</v>
      </c>
      <c r="F241" t="s">
        <v>25</v>
      </c>
      <c r="G241" t="s">
        <v>1517</v>
      </c>
      <c r="H241" t="s">
        <v>27</v>
      </c>
      <c r="I241" t="s">
        <v>28</v>
      </c>
      <c r="J241" t="s">
        <v>1741</v>
      </c>
      <c r="K241" t="s">
        <v>1742</v>
      </c>
      <c r="L241" t="s">
        <v>1743</v>
      </c>
      <c r="M241" t="s">
        <v>1744</v>
      </c>
      <c r="N241" t="s">
        <v>1745</v>
      </c>
      <c r="O241" t="s">
        <v>34</v>
      </c>
      <c r="P241">
        <v>1</v>
      </c>
      <c r="Q241">
        <v>1</v>
      </c>
      <c r="S241" t="s">
        <v>1746</v>
      </c>
      <c r="U241" t="s">
        <v>1747</v>
      </c>
    </row>
    <row r="242" spans="1:21">
      <c r="A242">
        <v>248</v>
      </c>
      <c r="B242" t="s">
        <v>21</v>
      </c>
      <c r="C242" t="s">
        <v>57</v>
      </c>
      <c r="D242" t="s">
        <v>66</v>
      </c>
      <c r="E242" t="s">
        <v>1748</v>
      </c>
      <c r="F242" t="s">
        <v>25</v>
      </c>
      <c r="G242" t="s">
        <v>1517</v>
      </c>
      <c r="H242" t="s">
        <v>27</v>
      </c>
      <c r="I242" t="s">
        <v>28</v>
      </c>
      <c r="J242" t="s">
        <v>1749</v>
      </c>
      <c r="K242" t="s">
        <v>1750</v>
      </c>
      <c r="L242" t="s">
        <v>1751</v>
      </c>
      <c r="M242" t="s">
        <v>1752</v>
      </c>
      <c r="N242" t="s">
        <v>1753</v>
      </c>
      <c r="O242" t="s">
        <v>55</v>
      </c>
      <c r="P242">
        <v>2</v>
      </c>
      <c r="Q242">
        <v>2</v>
      </c>
      <c r="S242" t="s">
        <v>1754</v>
      </c>
      <c r="U242" t="s">
        <v>1755</v>
      </c>
    </row>
    <row r="243" spans="1:21">
      <c r="A243">
        <v>249</v>
      </c>
      <c r="B243" t="s">
        <v>21</v>
      </c>
      <c r="C243" t="s">
        <v>333</v>
      </c>
      <c r="D243" t="s">
        <v>107</v>
      </c>
      <c r="E243" t="s">
        <v>1756</v>
      </c>
      <c r="F243" t="s">
        <v>25</v>
      </c>
      <c r="G243" t="s">
        <v>1517</v>
      </c>
      <c r="H243" t="s">
        <v>27</v>
      </c>
      <c r="I243" t="s">
        <v>28</v>
      </c>
      <c r="J243" t="s">
        <v>1757</v>
      </c>
      <c r="K243" t="s">
        <v>1758</v>
      </c>
      <c r="L243" t="s">
        <v>1759</v>
      </c>
      <c r="M243" t="s">
        <v>1760</v>
      </c>
      <c r="N243" t="s">
        <v>1761</v>
      </c>
      <c r="O243" t="s">
        <v>64</v>
      </c>
      <c r="P243">
        <v>1</v>
      </c>
      <c r="Q243">
        <v>0</v>
      </c>
      <c r="S243" t="s">
        <v>1762</v>
      </c>
      <c r="U243" t="s">
        <v>1763</v>
      </c>
    </row>
    <row r="244" spans="1:21">
      <c r="A244" t="s">
        <v>1764</v>
      </c>
      <c r="B244" t="s">
        <v>21</v>
      </c>
      <c r="C244" t="s">
        <v>46</v>
      </c>
      <c r="D244" t="s">
        <v>107</v>
      </c>
      <c r="E244" t="s">
        <v>1765</v>
      </c>
      <c r="F244" t="s">
        <v>25</v>
      </c>
      <c r="G244" t="s">
        <v>1517</v>
      </c>
      <c r="H244" t="s">
        <v>27</v>
      </c>
      <c r="I244" t="s">
        <v>28</v>
      </c>
      <c r="J244" t="s">
        <v>1766</v>
      </c>
      <c r="K244" t="s">
        <v>1767</v>
      </c>
      <c r="L244" t="s">
        <v>1768</v>
      </c>
      <c r="M244" t="s">
        <v>1769</v>
      </c>
      <c r="N244" t="s">
        <v>1770</v>
      </c>
      <c r="O244" t="s">
        <v>55</v>
      </c>
      <c r="P244">
        <v>1</v>
      </c>
      <c r="Q244">
        <v>1</v>
      </c>
      <c r="U244" t="s">
        <v>1771</v>
      </c>
    </row>
    <row r="245" spans="1:21">
      <c r="A245" t="s">
        <v>1772</v>
      </c>
      <c r="B245" t="s">
        <v>21</v>
      </c>
      <c r="C245" t="s">
        <v>46</v>
      </c>
      <c r="D245" t="s">
        <v>107</v>
      </c>
      <c r="E245" t="s">
        <v>1773</v>
      </c>
      <c r="F245" t="s">
        <v>25</v>
      </c>
      <c r="G245" t="s">
        <v>1517</v>
      </c>
      <c r="H245" t="s">
        <v>27</v>
      </c>
      <c r="I245" t="s">
        <v>28</v>
      </c>
      <c r="J245" t="s">
        <v>1774</v>
      </c>
      <c r="K245" t="s">
        <v>1775</v>
      </c>
      <c r="L245" t="s">
        <v>1776</v>
      </c>
      <c r="M245" t="s">
        <v>1777</v>
      </c>
      <c r="N245" t="s">
        <v>1778</v>
      </c>
      <c r="O245" t="s">
        <v>79</v>
      </c>
      <c r="P245">
        <v>2</v>
      </c>
      <c r="Q245">
        <v>2</v>
      </c>
      <c r="S245" t="s">
        <v>1779</v>
      </c>
      <c r="U245" t="s">
        <v>1780</v>
      </c>
    </row>
    <row r="246" spans="1:21">
      <c r="A246">
        <v>252</v>
      </c>
      <c r="B246" t="s">
        <v>21</v>
      </c>
      <c r="C246" t="s">
        <v>306</v>
      </c>
      <c r="D246" t="s">
        <v>107</v>
      </c>
      <c r="E246" t="s">
        <v>1781</v>
      </c>
      <c r="F246" t="s">
        <v>25</v>
      </c>
      <c r="G246" t="s">
        <v>1517</v>
      </c>
      <c r="H246" t="s">
        <v>27</v>
      </c>
      <c r="I246" t="s">
        <v>28</v>
      </c>
      <c r="J246" t="s">
        <v>1782</v>
      </c>
      <c r="K246" t="s">
        <v>1783</v>
      </c>
      <c r="L246" t="s">
        <v>1784</v>
      </c>
      <c r="M246" t="s">
        <v>1785</v>
      </c>
      <c r="N246" t="s">
        <v>1786</v>
      </c>
      <c r="O246" t="s">
        <v>55</v>
      </c>
      <c r="P246">
        <v>1</v>
      </c>
      <c r="Q246">
        <v>1</v>
      </c>
      <c r="U246" t="s">
        <v>1787</v>
      </c>
    </row>
    <row r="247" spans="1:21">
      <c r="A247">
        <v>253</v>
      </c>
      <c r="B247" t="s">
        <v>21</v>
      </c>
      <c r="C247" t="s">
        <v>1788</v>
      </c>
      <c r="D247" t="s">
        <v>107</v>
      </c>
      <c r="E247" t="s">
        <v>1789</v>
      </c>
      <c r="F247" t="s">
        <v>25</v>
      </c>
      <c r="G247" t="s">
        <v>1517</v>
      </c>
      <c r="H247" t="s">
        <v>27</v>
      </c>
      <c r="I247" t="s">
        <v>28</v>
      </c>
      <c r="J247" t="s">
        <v>1790</v>
      </c>
      <c r="K247" t="s">
        <v>1791</v>
      </c>
      <c r="L247" t="s">
        <v>1792</v>
      </c>
      <c r="M247" t="s">
        <v>1793</v>
      </c>
      <c r="N247" t="s">
        <v>1794</v>
      </c>
      <c r="O247" t="s">
        <v>34</v>
      </c>
      <c r="P247">
        <v>1</v>
      </c>
      <c r="Q247">
        <v>1</v>
      </c>
      <c r="U247" t="s">
        <v>1795</v>
      </c>
    </row>
    <row r="248" spans="1:21">
      <c r="A248">
        <v>254</v>
      </c>
      <c r="B248" t="s">
        <v>21</v>
      </c>
      <c r="C248" t="s">
        <v>65</v>
      </c>
      <c r="D248" t="s">
        <v>107</v>
      </c>
      <c r="E248" t="s">
        <v>1796</v>
      </c>
      <c r="F248" t="s">
        <v>25</v>
      </c>
      <c r="G248" t="s">
        <v>1517</v>
      </c>
      <c r="H248" t="s">
        <v>27</v>
      </c>
      <c r="I248" t="s">
        <v>28</v>
      </c>
      <c r="J248" t="s">
        <v>1797</v>
      </c>
      <c r="K248" t="s">
        <v>1798</v>
      </c>
      <c r="L248" t="s">
        <v>1799</v>
      </c>
      <c r="M248" t="s">
        <v>1800</v>
      </c>
      <c r="N248" t="s">
        <v>1801</v>
      </c>
      <c r="O248" t="s">
        <v>34</v>
      </c>
      <c r="P248">
        <v>1</v>
      </c>
      <c r="Q248">
        <v>1</v>
      </c>
      <c r="U248" t="s">
        <v>1802</v>
      </c>
    </row>
    <row r="249" spans="1:21">
      <c r="A249">
        <v>255</v>
      </c>
      <c r="B249" t="s">
        <v>21</v>
      </c>
      <c r="C249" t="s">
        <v>297</v>
      </c>
      <c r="D249" t="s">
        <v>288</v>
      </c>
      <c r="E249" t="s">
        <v>1803</v>
      </c>
      <c r="F249" t="s">
        <v>25</v>
      </c>
      <c r="G249" t="s">
        <v>1517</v>
      </c>
      <c r="H249" t="s">
        <v>27</v>
      </c>
      <c r="I249" t="s">
        <v>28</v>
      </c>
      <c r="J249" t="s">
        <v>1804</v>
      </c>
      <c r="K249" t="s">
        <v>1805</v>
      </c>
      <c r="L249" t="s">
        <v>1806</v>
      </c>
      <c r="M249" t="s">
        <v>1807</v>
      </c>
      <c r="N249" t="s">
        <v>1808</v>
      </c>
      <c r="O249" t="s">
        <v>121</v>
      </c>
      <c r="P249">
        <v>1</v>
      </c>
      <c r="Q249">
        <v>1</v>
      </c>
      <c r="U249" t="s">
        <v>1809</v>
      </c>
    </row>
    <row r="250" spans="1:21">
      <c r="A250" t="s">
        <v>1810</v>
      </c>
      <c r="B250" t="s">
        <v>21</v>
      </c>
      <c r="C250" t="s">
        <v>297</v>
      </c>
      <c r="D250" t="s">
        <v>288</v>
      </c>
      <c r="E250" t="s">
        <v>1811</v>
      </c>
      <c r="F250" t="s">
        <v>25</v>
      </c>
      <c r="G250" t="s">
        <v>1517</v>
      </c>
      <c r="H250" t="s">
        <v>27</v>
      </c>
      <c r="I250" t="s">
        <v>28</v>
      </c>
      <c r="J250" t="s">
        <v>1812</v>
      </c>
      <c r="K250" t="s">
        <v>1813</v>
      </c>
      <c r="L250" t="s">
        <v>1814</v>
      </c>
      <c r="M250" t="s">
        <v>1815</v>
      </c>
      <c r="N250" t="s">
        <v>1816</v>
      </c>
      <c r="O250" t="s">
        <v>121</v>
      </c>
      <c r="P250">
        <v>1</v>
      </c>
      <c r="Q250">
        <v>1</v>
      </c>
      <c r="S250" t="s">
        <v>1817</v>
      </c>
      <c r="T250" t="s">
        <v>926</v>
      </c>
      <c r="U250" t="s">
        <v>1818</v>
      </c>
    </row>
    <row r="251" spans="1:21">
      <c r="A251">
        <v>257</v>
      </c>
      <c r="B251" t="s">
        <v>21</v>
      </c>
      <c r="C251" t="s">
        <v>57</v>
      </c>
      <c r="D251" t="s">
        <v>516</v>
      </c>
      <c r="E251" t="s">
        <v>1819</v>
      </c>
      <c r="F251" t="s">
        <v>25</v>
      </c>
      <c r="G251" t="s">
        <v>1517</v>
      </c>
      <c r="H251" t="s">
        <v>27</v>
      </c>
      <c r="I251" t="s">
        <v>28</v>
      </c>
      <c r="J251" t="s">
        <v>1820</v>
      </c>
      <c r="K251" t="s">
        <v>1821</v>
      </c>
      <c r="L251" t="s">
        <v>1822</v>
      </c>
      <c r="M251" t="s">
        <v>1823</v>
      </c>
      <c r="N251" t="s">
        <v>1824</v>
      </c>
      <c r="O251" t="s">
        <v>79</v>
      </c>
      <c r="P251">
        <v>1</v>
      </c>
      <c r="Q251">
        <v>1</v>
      </c>
      <c r="U251" t="s">
        <v>1825</v>
      </c>
    </row>
    <row r="252" spans="1:21">
      <c r="A252">
        <v>279</v>
      </c>
      <c r="B252" t="s">
        <v>21</v>
      </c>
      <c r="C252" t="s">
        <v>428</v>
      </c>
      <c r="D252" t="s">
        <v>364</v>
      </c>
      <c r="E252" t="s">
        <v>1826</v>
      </c>
      <c r="F252" t="s">
        <v>25</v>
      </c>
      <c r="G252" t="s">
        <v>1827</v>
      </c>
      <c r="H252" t="s">
        <v>27</v>
      </c>
      <c r="I252" t="s">
        <v>28</v>
      </c>
      <c r="J252" t="s">
        <v>1828</v>
      </c>
      <c r="K252" t="s">
        <v>1829</v>
      </c>
      <c r="L252" t="s">
        <v>1830</v>
      </c>
      <c r="M252" t="s">
        <v>1831</v>
      </c>
      <c r="N252" t="s">
        <v>1832</v>
      </c>
      <c r="O252" t="s">
        <v>55</v>
      </c>
      <c r="P252">
        <v>2</v>
      </c>
      <c r="Q252">
        <v>1</v>
      </c>
      <c r="S252" t="s">
        <v>1833</v>
      </c>
      <c r="T252" t="s">
        <v>436</v>
      </c>
      <c r="U252" t="s">
        <v>1834</v>
      </c>
    </row>
    <row r="253" spans="1:21">
      <c r="A253" t="s">
        <v>1835</v>
      </c>
      <c r="B253" t="s">
        <v>21</v>
      </c>
      <c r="C253" t="s">
        <v>363</v>
      </c>
      <c r="D253" t="s">
        <v>364</v>
      </c>
      <c r="E253" t="s">
        <v>1836</v>
      </c>
      <c r="F253" t="s">
        <v>25</v>
      </c>
      <c r="G253" t="s">
        <v>1827</v>
      </c>
      <c r="H253" t="s">
        <v>27</v>
      </c>
      <c r="I253" t="s">
        <v>28</v>
      </c>
      <c r="J253" t="s">
        <v>1837</v>
      </c>
      <c r="K253" t="s">
        <v>1838</v>
      </c>
      <c r="L253" t="s">
        <v>1839</v>
      </c>
      <c r="M253" t="s">
        <v>1840</v>
      </c>
      <c r="N253" t="s">
        <v>1841</v>
      </c>
      <c r="O253" t="s">
        <v>34</v>
      </c>
      <c r="P253">
        <v>1</v>
      </c>
      <c r="Q253">
        <v>1</v>
      </c>
      <c r="S253" t="s">
        <v>1842</v>
      </c>
      <c r="T253" t="s">
        <v>371</v>
      </c>
      <c r="U253" t="s">
        <v>1843</v>
      </c>
    </row>
    <row r="254" spans="1:21">
      <c r="A254" t="s">
        <v>1844</v>
      </c>
      <c r="B254" t="s">
        <v>21</v>
      </c>
      <c r="C254" t="s">
        <v>372</v>
      </c>
      <c r="D254" t="s">
        <v>364</v>
      </c>
      <c r="E254" t="s">
        <v>1845</v>
      </c>
      <c r="F254" t="s">
        <v>25</v>
      </c>
      <c r="G254" t="s">
        <v>1827</v>
      </c>
      <c r="H254" t="s">
        <v>27</v>
      </c>
      <c r="I254" t="s">
        <v>28</v>
      </c>
      <c r="J254" t="s">
        <v>1846</v>
      </c>
      <c r="K254" t="s">
        <v>1847</v>
      </c>
      <c r="L254" t="s">
        <v>1848</v>
      </c>
      <c r="M254" t="s">
        <v>1849</v>
      </c>
      <c r="N254" t="s">
        <v>1850</v>
      </c>
      <c r="O254" t="s">
        <v>79</v>
      </c>
      <c r="P254">
        <v>2</v>
      </c>
      <c r="Q254">
        <v>2</v>
      </c>
      <c r="S254" t="s">
        <v>1851</v>
      </c>
      <c r="T254" t="s">
        <v>545</v>
      </c>
      <c r="U254" t="s">
        <v>1852</v>
      </c>
    </row>
    <row r="255" spans="1:21">
      <c r="A255">
        <v>282</v>
      </c>
      <c r="B255" t="s">
        <v>21</v>
      </c>
      <c r="C255" t="s">
        <v>372</v>
      </c>
      <c r="D255" t="s">
        <v>364</v>
      </c>
      <c r="E255" t="s">
        <v>1853</v>
      </c>
      <c r="F255" t="s">
        <v>25</v>
      </c>
      <c r="G255" t="s">
        <v>1827</v>
      </c>
      <c r="H255" t="s">
        <v>27</v>
      </c>
      <c r="I255" t="s">
        <v>28</v>
      </c>
      <c r="J255" t="s">
        <v>1854</v>
      </c>
      <c r="K255" t="s">
        <v>1855</v>
      </c>
      <c r="L255" t="s">
        <v>1856</v>
      </c>
      <c r="M255" t="s">
        <v>1857</v>
      </c>
      <c r="N255" t="s">
        <v>1858</v>
      </c>
      <c r="O255" t="s">
        <v>34</v>
      </c>
      <c r="P255">
        <v>1</v>
      </c>
      <c r="Q255">
        <v>1</v>
      </c>
      <c r="T255" t="s">
        <v>464</v>
      </c>
      <c r="U255" t="s">
        <v>1859</v>
      </c>
    </row>
    <row r="256" spans="1:21">
      <c r="A256">
        <v>283</v>
      </c>
      <c r="B256" t="s">
        <v>21</v>
      </c>
      <c r="C256" t="s">
        <v>372</v>
      </c>
      <c r="D256" t="s">
        <v>364</v>
      </c>
      <c r="E256" t="s">
        <v>1860</v>
      </c>
      <c r="F256" t="s">
        <v>25</v>
      </c>
      <c r="G256" t="s">
        <v>1827</v>
      </c>
      <c r="H256" t="s">
        <v>27</v>
      </c>
      <c r="I256" t="s">
        <v>28</v>
      </c>
      <c r="J256" t="s">
        <v>1861</v>
      </c>
      <c r="K256" t="s">
        <v>1862</v>
      </c>
      <c r="L256" t="s">
        <v>1863</v>
      </c>
      <c r="M256" t="s">
        <v>1864</v>
      </c>
      <c r="N256" t="s">
        <v>1865</v>
      </c>
      <c r="O256" t="s">
        <v>121</v>
      </c>
      <c r="P256">
        <v>1</v>
      </c>
      <c r="Q256">
        <v>1</v>
      </c>
      <c r="T256" t="s">
        <v>464</v>
      </c>
      <c r="U256" t="s">
        <v>1866</v>
      </c>
    </row>
    <row r="257" spans="1:21">
      <c r="A257">
        <v>284</v>
      </c>
      <c r="B257" t="s">
        <v>21</v>
      </c>
      <c r="C257" t="s">
        <v>372</v>
      </c>
      <c r="D257" t="s">
        <v>364</v>
      </c>
      <c r="E257" t="s">
        <v>1867</v>
      </c>
      <c r="F257" t="s">
        <v>25</v>
      </c>
      <c r="G257" t="s">
        <v>1827</v>
      </c>
      <c r="H257" t="s">
        <v>27</v>
      </c>
      <c r="I257" t="s">
        <v>28</v>
      </c>
      <c r="J257" t="s">
        <v>1868</v>
      </c>
      <c r="K257" t="s">
        <v>1869</v>
      </c>
      <c r="L257" t="s">
        <v>1870</v>
      </c>
      <c r="M257" t="s">
        <v>1871</v>
      </c>
      <c r="N257" t="s">
        <v>1872</v>
      </c>
      <c r="O257" t="s">
        <v>79</v>
      </c>
      <c r="P257">
        <v>1</v>
      </c>
      <c r="Q257">
        <v>1</v>
      </c>
      <c r="T257" t="s">
        <v>579</v>
      </c>
      <c r="U257" t="s">
        <v>1873</v>
      </c>
    </row>
    <row r="258" spans="1:21">
      <c r="A258" t="s">
        <v>1874</v>
      </c>
      <c r="B258" t="s">
        <v>21</v>
      </c>
      <c r="C258" t="s">
        <v>457</v>
      </c>
      <c r="D258" t="s">
        <v>364</v>
      </c>
      <c r="E258" t="s">
        <v>1875</v>
      </c>
      <c r="F258" t="s">
        <v>25</v>
      </c>
      <c r="G258" t="s">
        <v>1827</v>
      </c>
      <c r="H258" t="s">
        <v>27</v>
      </c>
      <c r="I258" t="s">
        <v>28</v>
      </c>
      <c r="J258" t="s">
        <v>1876</v>
      </c>
      <c r="K258" t="s">
        <v>1877</v>
      </c>
      <c r="L258" t="s">
        <v>1878</v>
      </c>
      <c r="M258" t="s">
        <v>1879</v>
      </c>
      <c r="N258" t="s">
        <v>1880</v>
      </c>
      <c r="O258" t="s">
        <v>64</v>
      </c>
      <c r="P258">
        <v>1</v>
      </c>
      <c r="Q258">
        <v>1</v>
      </c>
      <c r="T258" t="s">
        <v>968</v>
      </c>
      <c r="U258" t="s">
        <v>1881</v>
      </c>
    </row>
    <row r="259" spans="1:21">
      <c r="A259">
        <v>286</v>
      </c>
      <c r="B259" t="s">
        <v>21</v>
      </c>
      <c r="C259" t="s">
        <v>372</v>
      </c>
      <c r="D259" t="s">
        <v>364</v>
      </c>
      <c r="E259" t="s">
        <v>1882</v>
      </c>
      <c r="F259" t="s">
        <v>25</v>
      </c>
      <c r="G259" t="s">
        <v>1827</v>
      </c>
      <c r="H259" t="s">
        <v>27</v>
      </c>
      <c r="I259" t="s">
        <v>28</v>
      </c>
      <c r="J259" t="s">
        <v>1883</v>
      </c>
      <c r="K259" t="s">
        <v>1884</v>
      </c>
      <c r="L259" t="s">
        <v>1885</v>
      </c>
      <c r="M259" t="s">
        <v>1886</v>
      </c>
      <c r="N259" t="s">
        <v>1887</v>
      </c>
      <c r="O259" t="s">
        <v>79</v>
      </c>
      <c r="P259">
        <v>0</v>
      </c>
      <c r="Q259">
        <v>0</v>
      </c>
      <c r="T259" t="s">
        <v>557</v>
      </c>
      <c r="U259" s="4">
        <v>46006.190208333333</v>
      </c>
    </row>
    <row r="260" spans="1:21">
      <c r="A260">
        <v>287</v>
      </c>
      <c r="B260" t="s">
        <v>21</v>
      </c>
      <c r="C260" t="s">
        <v>733</v>
      </c>
      <c r="D260" t="s">
        <v>243</v>
      </c>
      <c r="E260" t="s">
        <v>1888</v>
      </c>
      <c r="F260" t="s">
        <v>25</v>
      </c>
      <c r="G260" t="s">
        <v>1827</v>
      </c>
      <c r="H260" t="s">
        <v>27</v>
      </c>
      <c r="I260" t="s">
        <v>28</v>
      </c>
      <c r="J260" t="s">
        <v>1889</v>
      </c>
      <c r="K260" t="s">
        <v>1890</v>
      </c>
      <c r="L260" t="s">
        <v>1891</v>
      </c>
      <c r="M260" t="s">
        <v>1892</v>
      </c>
      <c r="N260" t="s">
        <v>1893</v>
      </c>
      <c r="O260" t="s">
        <v>55</v>
      </c>
      <c r="P260">
        <v>1</v>
      </c>
      <c r="Q260">
        <v>0</v>
      </c>
      <c r="S260" t="s">
        <v>1894</v>
      </c>
      <c r="T260" t="s">
        <v>973</v>
      </c>
      <c r="U260" t="s">
        <v>1895</v>
      </c>
    </row>
    <row r="261" spans="1:21">
      <c r="A261" t="s">
        <v>1896</v>
      </c>
      <c r="B261" t="s">
        <v>21</v>
      </c>
      <c r="C261" t="s">
        <v>36</v>
      </c>
      <c r="D261" t="s">
        <v>37</v>
      </c>
      <c r="E261" t="s">
        <v>1897</v>
      </c>
      <c r="F261" t="s">
        <v>25</v>
      </c>
      <c r="G261" t="s">
        <v>1827</v>
      </c>
      <c r="H261" t="s">
        <v>27</v>
      </c>
      <c r="I261" t="s">
        <v>28</v>
      </c>
      <c r="J261" t="s">
        <v>1898</v>
      </c>
      <c r="K261" t="s">
        <v>1899</v>
      </c>
      <c r="L261" t="s">
        <v>1900</v>
      </c>
      <c r="M261" t="s">
        <v>1901</v>
      </c>
      <c r="N261" t="s">
        <v>1902</v>
      </c>
      <c r="O261" t="s">
        <v>55</v>
      </c>
      <c r="P261">
        <v>1</v>
      </c>
      <c r="Q261">
        <v>1</v>
      </c>
      <c r="T261" t="s">
        <v>1903</v>
      </c>
      <c r="U261" t="s">
        <v>1904</v>
      </c>
    </row>
    <row r="262" spans="1:21">
      <c r="A262" t="s">
        <v>1905</v>
      </c>
      <c r="B262" t="s">
        <v>21</v>
      </c>
      <c r="C262" t="s">
        <v>36</v>
      </c>
      <c r="D262" t="s">
        <v>37</v>
      </c>
      <c r="E262" t="s">
        <v>1906</v>
      </c>
      <c r="F262" t="s">
        <v>25</v>
      </c>
      <c r="G262" t="s">
        <v>1827</v>
      </c>
      <c r="H262" t="s">
        <v>27</v>
      </c>
      <c r="I262" t="s">
        <v>28</v>
      </c>
      <c r="J262" t="s">
        <v>1907</v>
      </c>
      <c r="K262" t="s">
        <v>1908</v>
      </c>
      <c r="L262" t="s">
        <v>1909</v>
      </c>
      <c r="M262" t="s">
        <v>1910</v>
      </c>
      <c r="N262" t="s">
        <v>1911</v>
      </c>
      <c r="O262" t="s">
        <v>64</v>
      </c>
      <c r="P262">
        <v>1</v>
      </c>
      <c r="Q262">
        <v>1</v>
      </c>
      <c r="R262" t="s">
        <v>1912</v>
      </c>
      <c r="T262" t="s">
        <v>472</v>
      </c>
      <c r="U262" t="s">
        <v>1913</v>
      </c>
    </row>
    <row r="263" spans="1:21">
      <c r="A263">
        <v>290</v>
      </c>
      <c r="B263" t="s">
        <v>21</v>
      </c>
      <c r="C263" t="s">
        <v>65</v>
      </c>
      <c r="D263" t="s">
        <v>66</v>
      </c>
      <c r="E263" t="s">
        <v>1914</v>
      </c>
      <c r="F263" t="s">
        <v>25</v>
      </c>
      <c r="G263" t="s">
        <v>1827</v>
      </c>
      <c r="H263" t="s">
        <v>27</v>
      </c>
      <c r="I263" t="s">
        <v>28</v>
      </c>
      <c r="J263" t="s">
        <v>1915</v>
      </c>
      <c r="K263" t="s">
        <v>1916</v>
      </c>
      <c r="L263" t="s">
        <v>1917</v>
      </c>
      <c r="M263" t="s">
        <v>1918</v>
      </c>
      <c r="N263" t="s">
        <v>1919</v>
      </c>
      <c r="O263" t="s">
        <v>79</v>
      </c>
      <c r="P263">
        <v>1</v>
      </c>
      <c r="Q263">
        <v>1</v>
      </c>
      <c r="T263" t="s">
        <v>1920</v>
      </c>
      <c r="U263" t="s">
        <v>1921</v>
      </c>
    </row>
    <row r="264" spans="1:21">
      <c r="A264">
        <v>291</v>
      </c>
      <c r="B264" t="s">
        <v>21</v>
      </c>
      <c r="C264" t="s">
        <v>65</v>
      </c>
      <c r="D264" t="s">
        <v>66</v>
      </c>
      <c r="E264" t="s">
        <v>1922</v>
      </c>
      <c r="F264" t="s">
        <v>25</v>
      </c>
      <c r="G264" t="s">
        <v>1827</v>
      </c>
      <c r="H264" t="s">
        <v>27</v>
      </c>
      <c r="I264" t="s">
        <v>28</v>
      </c>
      <c r="J264" t="s">
        <v>1923</v>
      </c>
      <c r="K264" t="s">
        <v>1924</v>
      </c>
      <c r="L264" t="s">
        <v>1925</v>
      </c>
      <c r="M264" t="s">
        <v>1926</v>
      </c>
      <c r="N264" t="s">
        <v>1927</v>
      </c>
      <c r="O264" t="s">
        <v>79</v>
      </c>
      <c r="P264">
        <v>0</v>
      </c>
      <c r="Q264">
        <v>0</v>
      </c>
      <c r="U264" s="4">
        <v>46006.252083333333</v>
      </c>
    </row>
    <row r="265" spans="1:21">
      <c r="A265">
        <v>292</v>
      </c>
      <c r="B265" t="s">
        <v>21</v>
      </c>
      <c r="C265" t="s">
        <v>372</v>
      </c>
      <c r="D265" t="s">
        <v>107</v>
      </c>
      <c r="E265" t="s">
        <v>1928</v>
      </c>
      <c r="F265" t="s">
        <v>25</v>
      </c>
      <c r="G265" t="s">
        <v>1827</v>
      </c>
      <c r="H265" t="s">
        <v>27</v>
      </c>
      <c r="I265" t="s">
        <v>28</v>
      </c>
      <c r="J265" t="s">
        <v>1929</v>
      </c>
      <c r="K265" t="s">
        <v>1930</v>
      </c>
      <c r="L265" t="s">
        <v>1931</v>
      </c>
      <c r="M265" t="s">
        <v>1932</v>
      </c>
      <c r="N265" t="s">
        <v>1933</v>
      </c>
      <c r="O265" t="s">
        <v>121</v>
      </c>
      <c r="P265">
        <v>0</v>
      </c>
      <c r="Q265">
        <v>0</v>
      </c>
      <c r="T265" t="s">
        <v>1934</v>
      </c>
      <c r="U265" s="4">
        <v>46006.264458333331</v>
      </c>
    </row>
    <row r="266" spans="1:21">
      <c r="A266">
        <v>293</v>
      </c>
      <c r="B266" t="s">
        <v>21</v>
      </c>
      <c r="C266" t="s">
        <v>372</v>
      </c>
      <c r="D266" t="s">
        <v>1935</v>
      </c>
      <c r="E266" t="s">
        <v>1936</v>
      </c>
      <c r="F266" t="s">
        <v>25</v>
      </c>
      <c r="G266" t="s">
        <v>1827</v>
      </c>
      <c r="H266" t="s">
        <v>27</v>
      </c>
      <c r="I266" t="s">
        <v>28</v>
      </c>
      <c r="J266" t="s">
        <v>1937</v>
      </c>
      <c r="K266" t="s">
        <v>1938</v>
      </c>
      <c r="L266" t="s">
        <v>1939</v>
      </c>
      <c r="M266" t="s">
        <v>1940</v>
      </c>
      <c r="N266" t="s">
        <v>1941</v>
      </c>
      <c r="O266" t="s">
        <v>121</v>
      </c>
      <c r="P266">
        <v>0</v>
      </c>
      <c r="Q266">
        <v>0</v>
      </c>
      <c r="T266" t="s">
        <v>1934</v>
      </c>
      <c r="U266" s="4">
        <v>46006.27683333333</v>
      </c>
    </row>
    <row r="267" spans="1:21">
      <c r="A267" t="s">
        <v>1942</v>
      </c>
      <c r="B267" t="s">
        <v>21</v>
      </c>
      <c r="C267" t="s">
        <v>306</v>
      </c>
      <c r="D267" t="s">
        <v>107</v>
      </c>
      <c r="E267" t="s">
        <v>1943</v>
      </c>
      <c r="F267" t="s">
        <v>25</v>
      </c>
      <c r="G267" t="s">
        <v>1827</v>
      </c>
      <c r="H267" t="s">
        <v>27</v>
      </c>
      <c r="I267" t="s">
        <v>28</v>
      </c>
      <c r="J267" t="s">
        <v>1944</v>
      </c>
      <c r="K267" t="s">
        <v>1945</v>
      </c>
      <c r="L267" t="s">
        <v>1946</v>
      </c>
      <c r="M267" t="s">
        <v>1947</v>
      </c>
      <c r="N267" t="s">
        <v>1948</v>
      </c>
      <c r="O267" t="s">
        <v>64</v>
      </c>
      <c r="P267">
        <v>1</v>
      </c>
      <c r="Q267">
        <v>1</v>
      </c>
      <c r="S267" t="s">
        <v>1949</v>
      </c>
      <c r="T267" t="s">
        <v>1950</v>
      </c>
      <c r="U267" t="s">
        <v>1951</v>
      </c>
    </row>
    <row r="268" spans="1:21">
      <c r="A268">
        <v>295</v>
      </c>
      <c r="B268" t="s">
        <v>21</v>
      </c>
      <c r="C268" t="s">
        <v>506</v>
      </c>
      <c r="D268" t="s">
        <v>107</v>
      </c>
      <c r="E268" t="s">
        <v>1952</v>
      </c>
      <c r="F268" t="s">
        <v>25</v>
      </c>
      <c r="G268" t="s">
        <v>1827</v>
      </c>
      <c r="H268" t="s">
        <v>27</v>
      </c>
      <c r="I268" t="s">
        <v>28</v>
      </c>
      <c r="J268" t="s">
        <v>1953</v>
      </c>
      <c r="K268" t="s">
        <v>1954</v>
      </c>
      <c r="L268" t="s">
        <v>1955</v>
      </c>
      <c r="M268" t="s">
        <v>1956</v>
      </c>
      <c r="N268" t="s">
        <v>1957</v>
      </c>
      <c r="O268" t="s">
        <v>34</v>
      </c>
      <c r="P268">
        <v>1</v>
      </c>
      <c r="Q268">
        <v>1</v>
      </c>
      <c r="T268" t="s">
        <v>1958</v>
      </c>
      <c r="U268" t="s">
        <v>1959</v>
      </c>
    </row>
    <row r="269" spans="1:21">
      <c r="A269">
        <v>296</v>
      </c>
      <c r="B269" t="s">
        <v>21</v>
      </c>
      <c r="C269" t="s">
        <v>297</v>
      </c>
      <c r="D269" t="s">
        <v>288</v>
      </c>
      <c r="E269" t="s">
        <v>1960</v>
      </c>
      <c r="F269" t="s">
        <v>25</v>
      </c>
      <c r="G269" t="s">
        <v>1827</v>
      </c>
      <c r="H269" t="s">
        <v>27</v>
      </c>
      <c r="I269" t="s">
        <v>28</v>
      </c>
      <c r="J269" t="s">
        <v>1961</v>
      </c>
      <c r="K269" t="s">
        <v>1962</v>
      </c>
      <c r="L269" t="s">
        <v>1963</v>
      </c>
      <c r="M269" t="s">
        <v>1964</v>
      </c>
      <c r="N269" t="s">
        <v>1965</v>
      </c>
      <c r="O269" t="s">
        <v>64</v>
      </c>
      <c r="P269">
        <v>1</v>
      </c>
      <c r="Q269">
        <v>1</v>
      </c>
      <c r="U269" t="s">
        <v>1966</v>
      </c>
    </row>
    <row r="270" spans="1:21">
      <c r="A270" t="s">
        <v>1967</v>
      </c>
      <c r="B270" t="s">
        <v>21</v>
      </c>
      <c r="C270" t="s">
        <v>297</v>
      </c>
      <c r="D270" t="s">
        <v>288</v>
      </c>
      <c r="E270" t="s">
        <v>1968</v>
      </c>
      <c r="F270" t="s">
        <v>25</v>
      </c>
      <c r="G270" t="s">
        <v>1827</v>
      </c>
      <c r="H270" t="s">
        <v>27</v>
      </c>
      <c r="I270" t="s">
        <v>28</v>
      </c>
      <c r="J270" t="s">
        <v>1969</v>
      </c>
      <c r="K270" t="s">
        <v>1970</v>
      </c>
      <c r="L270" t="s">
        <v>1971</v>
      </c>
      <c r="M270" t="s">
        <v>1972</v>
      </c>
      <c r="N270" t="s">
        <v>1973</v>
      </c>
      <c r="O270" t="s">
        <v>64</v>
      </c>
      <c r="P270">
        <v>1</v>
      </c>
      <c r="Q270">
        <v>1</v>
      </c>
      <c r="T270" t="s">
        <v>1974</v>
      </c>
      <c r="U270" t="s">
        <v>1975</v>
      </c>
    </row>
    <row r="271" spans="1:21">
      <c r="A271">
        <v>298</v>
      </c>
      <c r="B271" t="s">
        <v>21</v>
      </c>
      <c r="C271" t="s">
        <v>1976</v>
      </c>
      <c r="D271" t="s">
        <v>516</v>
      </c>
      <c r="E271" t="s">
        <v>1977</v>
      </c>
      <c r="F271" t="s">
        <v>25</v>
      </c>
      <c r="G271" t="s">
        <v>1827</v>
      </c>
      <c r="H271" t="s">
        <v>27</v>
      </c>
      <c r="I271" t="s">
        <v>28</v>
      </c>
      <c r="J271" t="s">
        <v>1978</v>
      </c>
      <c r="K271" t="s">
        <v>469</v>
      </c>
      <c r="L271" t="s">
        <v>1979</v>
      </c>
      <c r="M271" t="s">
        <v>431</v>
      </c>
      <c r="N271" t="s">
        <v>1980</v>
      </c>
      <c r="O271" t="s">
        <v>55</v>
      </c>
      <c r="P271">
        <v>1</v>
      </c>
      <c r="Q271">
        <v>1</v>
      </c>
      <c r="U271" t="s">
        <v>1981</v>
      </c>
    </row>
    <row r="272" spans="1:21">
      <c r="A272">
        <v>299</v>
      </c>
      <c r="B272" t="s">
        <v>21</v>
      </c>
      <c r="C272" t="s">
        <v>1976</v>
      </c>
      <c r="D272" t="s">
        <v>516</v>
      </c>
      <c r="E272" t="s">
        <v>1982</v>
      </c>
      <c r="F272" t="s">
        <v>25</v>
      </c>
      <c r="G272" t="s">
        <v>1827</v>
      </c>
      <c r="H272" t="s">
        <v>27</v>
      </c>
      <c r="I272" t="s">
        <v>28</v>
      </c>
      <c r="J272" t="s">
        <v>1983</v>
      </c>
      <c r="K272" t="s">
        <v>1984</v>
      </c>
      <c r="L272" t="s">
        <v>1985</v>
      </c>
      <c r="M272" t="s">
        <v>1986</v>
      </c>
      <c r="N272" t="s">
        <v>1987</v>
      </c>
      <c r="O272" t="s">
        <v>79</v>
      </c>
      <c r="P272">
        <v>1</v>
      </c>
      <c r="Q272">
        <v>1</v>
      </c>
      <c r="U272" t="s">
        <v>1988</v>
      </c>
    </row>
    <row r="273" spans="1:21">
      <c r="A273">
        <v>300</v>
      </c>
      <c r="B273" t="s">
        <v>21</v>
      </c>
      <c r="C273" t="s">
        <v>333</v>
      </c>
      <c r="D273" t="s">
        <v>524</v>
      </c>
      <c r="E273" t="s">
        <v>1989</v>
      </c>
      <c r="F273" t="s">
        <v>25</v>
      </c>
      <c r="G273" t="s">
        <v>1827</v>
      </c>
      <c r="H273" t="s">
        <v>27</v>
      </c>
      <c r="I273" t="s">
        <v>28</v>
      </c>
      <c r="J273" t="s">
        <v>1990</v>
      </c>
      <c r="K273" t="s">
        <v>1991</v>
      </c>
      <c r="L273" t="s">
        <v>1992</v>
      </c>
      <c r="M273" t="s">
        <v>1993</v>
      </c>
      <c r="N273" t="s">
        <v>1994</v>
      </c>
      <c r="O273" t="s">
        <v>121</v>
      </c>
      <c r="P273">
        <v>1</v>
      </c>
      <c r="Q273">
        <v>1</v>
      </c>
      <c r="U273" t="s">
        <v>1995</v>
      </c>
    </row>
    <row r="274" spans="1:21">
      <c r="A274">
        <v>301</v>
      </c>
      <c r="B274" t="s">
        <v>21</v>
      </c>
      <c r="C274" t="s">
        <v>372</v>
      </c>
      <c r="D274" t="s">
        <v>23</v>
      </c>
      <c r="E274" t="s">
        <v>1996</v>
      </c>
      <c r="F274" t="s">
        <v>25</v>
      </c>
      <c r="G274" t="s">
        <v>1827</v>
      </c>
      <c r="H274" t="s">
        <v>27</v>
      </c>
      <c r="I274" t="s">
        <v>28</v>
      </c>
      <c r="J274" t="s">
        <v>1997</v>
      </c>
      <c r="K274" t="s">
        <v>1998</v>
      </c>
      <c r="L274" t="s">
        <v>1999</v>
      </c>
      <c r="M274" t="s">
        <v>2000</v>
      </c>
      <c r="N274" t="s">
        <v>2001</v>
      </c>
      <c r="O274" t="s">
        <v>64</v>
      </c>
      <c r="P274">
        <v>1</v>
      </c>
      <c r="Q274">
        <v>1</v>
      </c>
      <c r="T274" t="s">
        <v>2002</v>
      </c>
      <c r="U274" t="s">
        <v>2003</v>
      </c>
    </row>
    <row r="275" spans="1:21">
      <c r="A275">
        <v>302</v>
      </c>
      <c r="B275" t="s">
        <v>21</v>
      </c>
      <c r="C275" t="s">
        <v>372</v>
      </c>
      <c r="D275" t="s">
        <v>23</v>
      </c>
      <c r="E275" t="s">
        <v>2004</v>
      </c>
      <c r="F275" t="s">
        <v>25</v>
      </c>
      <c r="G275" t="s">
        <v>1827</v>
      </c>
      <c r="H275" t="s">
        <v>27</v>
      </c>
      <c r="I275" t="s">
        <v>28</v>
      </c>
      <c r="J275" t="s">
        <v>2005</v>
      </c>
      <c r="K275" t="s">
        <v>2006</v>
      </c>
      <c r="L275" t="s">
        <v>2007</v>
      </c>
      <c r="M275" t="s">
        <v>2008</v>
      </c>
      <c r="N275" t="s">
        <v>2009</v>
      </c>
      <c r="O275" t="s">
        <v>121</v>
      </c>
      <c r="P275">
        <v>1</v>
      </c>
      <c r="Q275">
        <v>1</v>
      </c>
      <c r="U275" t="s">
        <v>2010</v>
      </c>
    </row>
    <row r="276" spans="1:21">
      <c r="A276" t="s">
        <v>2011</v>
      </c>
      <c r="B276" t="s">
        <v>21</v>
      </c>
      <c r="C276" t="s">
        <v>595</v>
      </c>
      <c r="D276" t="s">
        <v>23</v>
      </c>
      <c r="E276" t="s">
        <v>2012</v>
      </c>
      <c r="F276" t="s">
        <v>25</v>
      </c>
      <c r="G276" t="s">
        <v>1827</v>
      </c>
      <c r="H276" t="s">
        <v>27</v>
      </c>
      <c r="I276" t="s">
        <v>28</v>
      </c>
      <c r="J276" t="s">
        <v>2013</v>
      </c>
      <c r="K276" t="s">
        <v>2014</v>
      </c>
      <c r="L276" t="s">
        <v>2015</v>
      </c>
      <c r="M276" t="s">
        <v>2016</v>
      </c>
      <c r="N276" t="s">
        <v>2017</v>
      </c>
      <c r="O276" t="s">
        <v>34</v>
      </c>
      <c r="P276">
        <v>2</v>
      </c>
      <c r="Q276">
        <v>2</v>
      </c>
      <c r="T276" t="s">
        <v>2018</v>
      </c>
      <c r="U276" t="s">
        <v>2019</v>
      </c>
    </row>
    <row r="277" spans="1:21">
      <c r="A277">
        <v>304</v>
      </c>
      <c r="B277" t="s">
        <v>21</v>
      </c>
      <c r="C277" t="s">
        <v>588</v>
      </c>
      <c r="D277" t="s">
        <v>98</v>
      </c>
      <c r="E277" t="s">
        <v>2020</v>
      </c>
      <c r="F277" t="s">
        <v>25</v>
      </c>
      <c r="G277" t="s">
        <v>1827</v>
      </c>
      <c r="H277" t="s">
        <v>27</v>
      </c>
      <c r="I277" t="s">
        <v>28</v>
      </c>
      <c r="J277" t="s">
        <v>2021</v>
      </c>
      <c r="K277" t="s">
        <v>2022</v>
      </c>
      <c r="L277" t="s">
        <v>2023</v>
      </c>
      <c r="M277" t="s">
        <v>2024</v>
      </c>
      <c r="N277" t="s">
        <v>2025</v>
      </c>
      <c r="O277" t="s">
        <v>64</v>
      </c>
      <c r="P277">
        <v>1</v>
      </c>
      <c r="Q277">
        <v>1</v>
      </c>
      <c r="U277" t="s">
        <v>2026</v>
      </c>
    </row>
    <row r="278" spans="1:21">
      <c r="A278">
        <v>306</v>
      </c>
      <c r="B278" t="s">
        <v>21</v>
      </c>
      <c r="C278" t="s">
        <v>588</v>
      </c>
      <c r="D278" t="s">
        <v>98</v>
      </c>
      <c r="E278" t="s">
        <v>2027</v>
      </c>
      <c r="F278" t="s">
        <v>25</v>
      </c>
      <c r="G278" t="s">
        <v>1827</v>
      </c>
      <c r="H278" t="s">
        <v>27</v>
      </c>
      <c r="I278" t="s">
        <v>28</v>
      </c>
      <c r="J278" t="s">
        <v>2028</v>
      </c>
      <c r="K278" t="s">
        <v>2029</v>
      </c>
      <c r="L278" t="s">
        <v>2030</v>
      </c>
      <c r="M278" t="s">
        <v>2031</v>
      </c>
      <c r="N278" t="s">
        <v>2032</v>
      </c>
      <c r="O278" t="s">
        <v>79</v>
      </c>
      <c r="P278">
        <v>1</v>
      </c>
      <c r="Q278">
        <v>1</v>
      </c>
      <c r="U278" t="s">
        <v>2033</v>
      </c>
    </row>
    <row r="279" spans="1:21">
      <c r="A279">
        <v>307</v>
      </c>
      <c r="B279" t="s">
        <v>21</v>
      </c>
      <c r="C279" t="s">
        <v>139</v>
      </c>
      <c r="D279" t="s">
        <v>516</v>
      </c>
      <c r="E279" t="s">
        <v>2034</v>
      </c>
      <c r="F279" t="s">
        <v>25</v>
      </c>
      <c r="G279" t="s">
        <v>1827</v>
      </c>
      <c r="H279" t="s">
        <v>27</v>
      </c>
      <c r="I279" t="s">
        <v>28</v>
      </c>
      <c r="J279" t="s">
        <v>2035</v>
      </c>
      <c r="K279" t="s">
        <v>2036</v>
      </c>
      <c r="L279" t="s">
        <v>2037</v>
      </c>
      <c r="M279" t="s">
        <v>2038</v>
      </c>
      <c r="N279" t="s">
        <v>2039</v>
      </c>
      <c r="O279" t="s">
        <v>64</v>
      </c>
      <c r="P279">
        <v>1</v>
      </c>
      <c r="Q279">
        <v>1</v>
      </c>
      <c r="U279" t="s">
        <v>2040</v>
      </c>
    </row>
    <row r="280" spans="1:21">
      <c r="A280">
        <v>308</v>
      </c>
      <c r="B280" t="s">
        <v>21</v>
      </c>
      <c r="C280" t="s">
        <v>372</v>
      </c>
      <c r="D280" t="s">
        <v>1935</v>
      </c>
      <c r="E280" t="s">
        <v>2041</v>
      </c>
      <c r="F280" t="s">
        <v>25</v>
      </c>
      <c r="G280" t="s">
        <v>1827</v>
      </c>
      <c r="H280" t="s">
        <v>27</v>
      </c>
      <c r="I280" t="s">
        <v>28</v>
      </c>
      <c r="J280" t="s">
        <v>1937</v>
      </c>
      <c r="K280" t="s">
        <v>1938</v>
      </c>
      <c r="L280" t="s">
        <v>1939</v>
      </c>
      <c r="M280" t="s">
        <v>1940</v>
      </c>
      <c r="N280" t="s">
        <v>1941</v>
      </c>
      <c r="O280" t="s">
        <v>121</v>
      </c>
      <c r="P280">
        <v>1</v>
      </c>
      <c r="Q280">
        <v>1</v>
      </c>
      <c r="U280" t="s">
        <v>2042</v>
      </c>
    </row>
    <row r="281" spans="1:21">
      <c r="A281">
        <v>309</v>
      </c>
      <c r="B281" t="s">
        <v>21</v>
      </c>
      <c r="C281" t="s">
        <v>428</v>
      </c>
      <c r="D281" t="s">
        <v>364</v>
      </c>
      <c r="E281" t="s">
        <v>2043</v>
      </c>
      <c r="F281" t="s">
        <v>25</v>
      </c>
      <c r="G281" t="s">
        <v>2044</v>
      </c>
      <c r="H281" t="s">
        <v>27</v>
      </c>
      <c r="I281" t="s">
        <v>28</v>
      </c>
      <c r="J281" t="s">
        <v>2045</v>
      </c>
      <c r="K281" t="s">
        <v>2046</v>
      </c>
      <c r="L281" t="s">
        <v>2047</v>
      </c>
      <c r="M281" t="s">
        <v>2048</v>
      </c>
      <c r="N281" t="s">
        <v>2049</v>
      </c>
      <c r="O281" t="s">
        <v>64</v>
      </c>
      <c r="P281">
        <v>2</v>
      </c>
      <c r="Q281">
        <v>2</v>
      </c>
      <c r="T281" t="s">
        <v>436</v>
      </c>
      <c r="U281" t="s">
        <v>2050</v>
      </c>
    </row>
    <row r="282" spans="1:21">
      <c r="A282">
        <v>311</v>
      </c>
      <c r="B282" t="s">
        <v>21</v>
      </c>
      <c r="C282" t="s">
        <v>22</v>
      </c>
      <c r="D282" t="s">
        <v>23</v>
      </c>
      <c r="E282" t="s">
        <v>2051</v>
      </c>
      <c r="F282" t="s">
        <v>25</v>
      </c>
      <c r="G282" t="s">
        <v>2044</v>
      </c>
      <c r="H282" t="s">
        <v>27</v>
      </c>
      <c r="I282" t="s">
        <v>28</v>
      </c>
      <c r="J282" t="s">
        <v>2052</v>
      </c>
      <c r="K282" t="s">
        <v>2053</v>
      </c>
      <c r="L282" t="s">
        <v>2054</v>
      </c>
      <c r="M282" t="s">
        <v>2055</v>
      </c>
      <c r="N282" t="s">
        <v>2056</v>
      </c>
      <c r="O282" t="s">
        <v>55</v>
      </c>
      <c r="P282">
        <v>1</v>
      </c>
      <c r="Q282">
        <v>1</v>
      </c>
      <c r="T282" t="s">
        <v>2057</v>
      </c>
      <c r="U282" t="s">
        <v>2058</v>
      </c>
    </row>
    <row r="283" spans="1:21">
      <c r="A283" t="s">
        <v>2059</v>
      </c>
      <c r="B283" t="s">
        <v>21</v>
      </c>
      <c r="C283" t="s">
        <v>506</v>
      </c>
      <c r="D283" t="s">
        <v>107</v>
      </c>
      <c r="E283" t="s">
        <v>2060</v>
      </c>
      <c r="F283" t="s">
        <v>25</v>
      </c>
      <c r="G283" t="s">
        <v>2044</v>
      </c>
      <c r="H283" t="s">
        <v>27</v>
      </c>
      <c r="I283" t="s">
        <v>28</v>
      </c>
      <c r="J283" t="s">
        <v>2061</v>
      </c>
      <c r="K283" t="s">
        <v>2062</v>
      </c>
      <c r="L283" t="s">
        <v>2063</v>
      </c>
      <c r="M283" t="s">
        <v>2064</v>
      </c>
      <c r="N283" t="s">
        <v>2065</v>
      </c>
      <c r="O283" t="s">
        <v>79</v>
      </c>
      <c r="P283">
        <v>1</v>
      </c>
      <c r="Q283">
        <v>0</v>
      </c>
      <c r="R283" t="s">
        <v>2066</v>
      </c>
      <c r="S283" t="s">
        <v>2067</v>
      </c>
      <c r="T283" t="s">
        <v>2068</v>
      </c>
      <c r="U283" t="s">
        <v>2069</v>
      </c>
    </row>
    <row r="284" spans="1:21">
      <c r="A284">
        <v>313</v>
      </c>
      <c r="B284" t="s">
        <v>21</v>
      </c>
      <c r="C284" t="s">
        <v>428</v>
      </c>
      <c r="D284" t="s">
        <v>364</v>
      </c>
      <c r="E284" t="s">
        <v>2070</v>
      </c>
      <c r="F284" t="s">
        <v>25</v>
      </c>
      <c r="G284" t="s">
        <v>2044</v>
      </c>
      <c r="H284" t="s">
        <v>27</v>
      </c>
      <c r="I284" t="s">
        <v>28</v>
      </c>
      <c r="J284" t="s">
        <v>2071</v>
      </c>
      <c r="K284" t="s">
        <v>2072</v>
      </c>
      <c r="L284" t="s">
        <v>2073</v>
      </c>
      <c r="M284" t="s">
        <v>2074</v>
      </c>
      <c r="N284" t="s">
        <v>2075</v>
      </c>
      <c r="O284" t="s">
        <v>64</v>
      </c>
      <c r="P284">
        <v>2</v>
      </c>
      <c r="Q284">
        <v>2</v>
      </c>
      <c r="S284" t="s">
        <v>2076</v>
      </c>
      <c r="T284" t="s">
        <v>436</v>
      </c>
      <c r="U284" t="s">
        <v>2077</v>
      </c>
    </row>
    <row r="285" spans="1:21">
      <c r="A285">
        <v>314</v>
      </c>
      <c r="B285" t="s">
        <v>21</v>
      </c>
      <c r="C285" t="s">
        <v>428</v>
      </c>
      <c r="D285" t="s">
        <v>364</v>
      </c>
      <c r="E285" t="s">
        <v>2078</v>
      </c>
      <c r="F285" t="s">
        <v>25</v>
      </c>
      <c r="G285" t="s">
        <v>2044</v>
      </c>
      <c r="H285" t="s">
        <v>27</v>
      </c>
      <c r="I285" t="s">
        <v>28</v>
      </c>
      <c r="J285" t="s">
        <v>2079</v>
      </c>
      <c r="K285" t="s">
        <v>2080</v>
      </c>
      <c r="L285" t="s">
        <v>2081</v>
      </c>
      <c r="M285" t="s">
        <v>2082</v>
      </c>
      <c r="N285" t="s">
        <v>2083</v>
      </c>
      <c r="O285" t="s">
        <v>121</v>
      </c>
      <c r="P285">
        <v>2</v>
      </c>
      <c r="Q285">
        <v>1</v>
      </c>
      <c r="S285" t="s">
        <v>2084</v>
      </c>
      <c r="T285" t="s">
        <v>436</v>
      </c>
      <c r="U285" t="s">
        <v>2085</v>
      </c>
    </row>
    <row r="286" spans="1:21">
      <c r="A286">
        <v>315</v>
      </c>
      <c r="B286" t="s">
        <v>21</v>
      </c>
      <c r="C286" t="s">
        <v>457</v>
      </c>
      <c r="D286" t="s">
        <v>364</v>
      </c>
      <c r="E286" t="s">
        <v>2086</v>
      </c>
      <c r="F286" t="s">
        <v>25</v>
      </c>
      <c r="G286" t="s">
        <v>2044</v>
      </c>
      <c r="H286" t="s">
        <v>27</v>
      </c>
      <c r="I286" t="s">
        <v>28</v>
      </c>
      <c r="J286" t="s">
        <v>2087</v>
      </c>
      <c r="K286" t="s">
        <v>2088</v>
      </c>
      <c r="L286" t="s">
        <v>2089</v>
      </c>
      <c r="M286" t="s">
        <v>2090</v>
      </c>
      <c r="N286" t="s">
        <v>2091</v>
      </c>
      <c r="O286" t="s">
        <v>121</v>
      </c>
      <c r="P286">
        <v>1</v>
      </c>
      <c r="Q286">
        <v>1</v>
      </c>
      <c r="T286" t="s">
        <v>968</v>
      </c>
      <c r="U286" t="s">
        <v>2092</v>
      </c>
    </row>
    <row r="287" spans="1:21">
      <c r="A287">
        <v>316</v>
      </c>
      <c r="B287" t="s">
        <v>21</v>
      </c>
      <c r="C287" t="s">
        <v>363</v>
      </c>
      <c r="D287" t="s">
        <v>364</v>
      </c>
      <c r="E287" t="s">
        <v>2093</v>
      </c>
      <c r="F287" t="s">
        <v>25</v>
      </c>
      <c r="G287" t="s">
        <v>2044</v>
      </c>
      <c r="H287" t="s">
        <v>27</v>
      </c>
      <c r="I287" t="s">
        <v>28</v>
      </c>
      <c r="J287" t="s">
        <v>2094</v>
      </c>
      <c r="K287" t="s">
        <v>2095</v>
      </c>
      <c r="L287" t="s">
        <v>2096</v>
      </c>
      <c r="M287" t="s">
        <v>2097</v>
      </c>
      <c r="N287" t="s">
        <v>2098</v>
      </c>
      <c r="O287" t="s">
        <v>64</v>
      </c>
      <c r="P287">
        <v>1</v>
      </c>
      <c r="Q287">
        <v>1</v>
      </c>
      <c r="T287" t="s">
        <v>371</v>
      </c>
      <c r="U287" t="s">
        <v>2099</v>
      </c>
    </row>
    <row r="288" spans="1:21">
      <c r="A288">
        <v>317</v>
      </c>
      <c r="B288" t="s">
        <v>21</v>
      </c>
      <c r="C288" t="s">
        <v>372</v>
      </c>
      <c r="D288" t="s">
        <v>364</v>
      </c>
      <c r="E288" t="s">
        <v>2100</v>
      </c>
      <c r="F288" t="s">
        <v>25</v>
      </c>
      <c r="G288" t="s">
        <v>2044</v>
      </c>
      <c r="H288" t="s">
        <v>27</v>
      </c>
      <c r="I288" t="s">
        <v>28</v>
      </c>
      <c r="J288" t="s">
        <v>2101</v>
      </c>
      <c r="K288" t="s">
        <v>2102</v>
      </c>
      <c r="L288" t="s">
        <v>2103</v>
      </c>
      <c r="M288" t="s">
        <v>2104</v>
      </c>
      <c r="N288" t="s">
        <v>2105</v>
      </c>
      <c r="O288" t="s">
        <v>64</v>
      </c>
      <c r="P288">
        <v>0</v>
      </c>
      <c r="Q288">
        <v>0</v>
      </c>
      <c r="T288" t="s">
        <v>557</v>
      </c>
      <c r="U288" s="4">
        <v>46006.573833333343</v>
      </c>
    </row>
    <row r="289" spans="1:21">
      <c r="A289">
        <v>318</v>
      </c>
      <c r="B289" t="s">
        <v>21</v>
      </c>
      <c r="C289" t="s">
        <v>372</v>
      </c>
      <c r="D289" t="s">
        <v>364</v>
      </c>
      <c r="E289" t="s">
        <v>2106</v>
      </c>
      <c r="F289" t="s">
        <v>25</v>
      </c>
      <c r="G289" t="s">
        <v>2044</v>
      </c>
      <c r="H289" t="s">
        <v>27</v>
      </c>
      <c r="I289" t="s">
        <v>28</v>
      </c>
      <c r="J289" t="s">
        <v>2107</v>
      </c>
      <c r="K289" t="s">
        <v>2108</v>
      </c>
      <c r="L289" t="s">
        <v>2109</v>
      </c>
      <c r="M289" t="s">
        <v>2110</v>
      </c>
      <c r="N289" t="s">
        <v>2111</v>
      </c>
      <c r="O289" t="s">
        <v>121</v>
      </c>
      <c r="P289">
        <v>0</v>
      </c>
      <c r="Q289">
        <v>0</v>
      </c>
      <c r="T289" t="s">
        <v>557</v>
      </c>
      <c r="U289" s="4">
        <v>46006.586208333327</v>
      </c>
    </row>
    <row r="290" spans="1:21">
      <c r="A290">
        <v>319</v>
      </c>
      <c r="B290" t="s">
        <v>21</v>
      </c>
      <c r="C290" t="s">
        <v>372</v>
      </c>
      <c r="D290" t="s">
        <v>364</v>
      </c>
      <c r="E290" t="s">
        <v>2112</v>
      </c>
      <c r="F290" t="s">
        <v>25</v>
      </c>
      <c r="G290" t="s">
        <v>2044</v>
      </c>
      <c r="H290" t="s">
        <v>27</v>
      </c>
      <c r="I290" t="s">
        <v>28</v>
      </c>
      <c r="J290" t="s">
        <v>2113</v>
      </c>
      <c r="K290" t="s">
        <v>2114</v>
      </c>
      <c r="L290" t="s">
        <v>2115</v>
      </c>
      <c r="M290" t="s">
        <v>2116</v>
      </c>
      <c r="N290" t="s">
        <v>2117</v>
      </c>
      <c r="O290" t="s">
        <v>55</v>
      </c>
      <c r="P290">
        <v>1</v>
      </c>
      <c r="Q290">
        <v>1</v>
      </c>
      <c r="T290" t="s">
        <v>545</v>
      </c>
      <c r="U290" t="s">
        <v>2118</v>
      </c>
    </row>
    <row r="291" spans="1:21">
      <c r="A291">
        <v>320</v>
      </c>
      <c r="B291" t="s">
        <v>21</v>
      </c>
      <c r="C291" t="s">
        <v>372</v>
      </c>
      <c r="D291" t="s">
        <v>364</v>
      </c>
      <c r="E291" t="s">
        <v>2119</v>
      </c>
      <c r="F291" t="s">
        <v>25</v>
      </c>
      <c r="G291" t="s">
        <v>2044</v>
      </c>
      <c r="H291" t="s">
        <v>27</v>
      </c>
      <c r="I291" t="s">
        <v>28</v>
      </c>
      <c r="J291" t="s">
        <v>2120</v>
      </c>
      <c r="K291" t="s">
        <v>2121</v>
      </c>
      <c r="L291" t="s">
        <v>2122</v>
      </c>
      <c r="M291" t="s">
        <v>2123</v>
      </c>
      <c r="N291" t="s">
        <v>2124</v>
      </c>
      <c r="O291" t="s">
        <v>64</v>
      </c>
      <c r="P291">
        <v>1</v>
      </c>
      <c r="Q291">
        <v>1</v>
      </c>
      <c r="T291" t="s">
        <v>464</v>
      </c>
      <c r="U291" t="s">
        <v>2125</v>
      </c>
    </row>
    <row r="292" spans="1:21">
      <c r="A292">
        <v>321</v>
      </c>
      <c r="B292" t="s">
        <v>21</v>
      </c>
      <c r="C292" t="s">
        <v>372</v>
      </c>
      <c r="D292" t="s">
        <v>364</v>
      </c>
      <c r="E292" t="s">
        <v>2126</v>
      </c>
      <c r="F292" t="s">
        <v>25</v>
      </c>
      <c r="G292" t="s">
        <v>2044</v>
      </c>
      <c r="H292" t="s">
        <v>27</v>
      </c>
      <c r="I292" t="s">
        <v>28</v>
      </c>
      <c r="J292" t="s">
        <v>2127</v>
      </c>
      <c r="K292" t="s">
        <v>2128</v>
      </c>
      <c r="L292" t="s">
        <v>2129</v>
      </c>
      <c r="M292" t="s">
        <v>2130</v>
      </c>
      <c r="N292" t="s">
        <v>2131</v>
      </c>
      <c r="O292" t="s">
        <v>121</v>
      </c>
      <c r="P292">
        <v>1</v>
      </c>
      <c r="Q292">
        <v>1</v>
      </c>
      <c r="T292" t="s">
        <v>579</v>
      </c>
      <c r="U292" t="s">
        <v>2132</v>
      </c>
    </row>
    <row r="293" spans="1:21">
      <c r="A293">
        <v>322</v>
      </c>
      <c r="B293" t="s">
        <v>21</v>
      </c>
      <c r="C293" t="s">
        <v>372</v>
      </c>
      <c r="D293" t="s">
        <v>1935</v>
      </c>
      <c r="E293" t="s">
        <v>2133</v>
      </c>
      <c r="F293" t="s">
        <v>25</v>
      </c>
      <c r="G293" t="s">
        <v>2044</v>
      </c>
      <c r="H293" t="s">
        <v>27</v>
      </c>
      <c r="I293" t="s">
        <v>28</v>
      </c>
      <c r="J293" t="s">
        <v>2134</v>
      </c>
      <c r="K293" t="s">
        <v>2135</v>
      </c>
      <c r="L293" t="s">
        <v>2136</v>
      </c>
      <c r="M293" t="s">
        <v>2137</v>
      </c>
      <c r="N293" t="s">
        <v>2138</v>
      </c>
      <c r="O293" t="s">
        <v>79</v>
      </c>
      <c r="P293">
        <v>1</v>
      </c>
      <c r="Q293">
        <v>1</v>
      </c>
      <c r="T293" t="s">
        <v>579</v>
      </c>
      <c r="U293" t="s">
        <v>2139</v>
      </c>
    </row>
    <row r="294" spans="1:21">
      <c r="A294">
        <v>323</v>
      </c>
      <c r="B294" t="s">
        <v>21</v>
      </c>
      <c r="C294" t="s">
        <v>588</v>
      </c>
      <c r="D294" t="s">
        <v>243</v>
      </c>
      <c r="E294" t="s">
        <v>2140</v>
      </c>
      <c r="F294" t="s">
        <v>25</v>
      </c>
      <c r="G294" t="s">
        <v>2044</v>
      </c>
      <c r="H294" t="s">
        <v>27</v>
      </c>
      <c r="I294" t="s">
        <v>28</v>
      </c>
      <c r="J294" t="s">
        <v>2141</v>
      </c>
      <c r="K294" t="s">
        <v>2142</v>
      </c>
      <c r="L294" t="s">
        <v>2143</v>
      </c>
      <c r="M294" t="s">
        <v>2144</v>
      </c>
      <c r="N294" t="s">
        <v>2145</v>
      </c>
      <c r="O294" t="s">
        <v>55</v>
      </c>
      <c r="P294">
        <v>0</v>
      </c>
      <c r="Q294">
        <v>0</v>
      </c>
      <c r="T294" t="s">
        <v>1104</v>
      </c>
      <c r="U294" s="4">
        <v>46006.648083333333</v>
      </c>
    </row>
    <row r="295" spans="1:21">
      <c r="A295">
        <v>324</v>
      </c>
      <c r="B295" t="s">
        <v>21</v>
      </c>
      <c r="C295" t="s">
        <v>733</v>
      </c>
      <c r="D295" t="s">
        <v>243</v>
      </c>
      <c r="E295" t="s">
        <v>2146</v>
      </c>
      <c r="F295" t="s">
        <v>25</v>
      </c>
      <c r="G295" t="s">
        <v>2044</v>
      </c>
      <c r="H295" t="s">
        <v>27</v>
      </c>
      <c r="I295" t="s">
        <v>28</v>
      </c>
      <c r="J295" t="s">
        <v>2147</v>
      </c>
      <c r="K295" t="s">
        <v>2148</v>
      </c>
      <c r="L295" t="s">
        <v>2149</v>
      </c>
      <c r="M295" t="s">
        <v>2150</v>
      </c>
      <c r="N295" t="s">
        <v>2151</v>
      </c>
      <c r="O295" t="s">
        <v>64</v>
      </c>
      <c r="P295">
        <v>1</v>
      </c>
      <c r="Q295">
        <v>1</v>
      </c>
      <c r="T295" t="s">
        <v>973</v>
      </c>
      <c r="U295" t="s">
        <v>2152</v>
      </c>
    </row>
    <row r="296" spans="1:21">
      <c r="A296">
        <v>325</v>
      </c>
      <c r="B296" t="s">
        <v>21</v>
      </c>
      <c r="C296" t="s">
        <v>733</v>
      </c>
      <c r="D296" t="s">
        <v>243</v>
      </c>
      <c r="E296" t="s">
        <v>2153</v>
      </c>
      <c r="F296" t="s">
        <v>25</v>
      </c>
      <c r="G296" t="s">
        <v>2044</v>
      </c>
      <c r="H296" t="s">
        <v>27</v>
      </c>
      <c r="I296" t="s">
        <v>28</v>
      </c>
      <c r="J296" t="s">
        <v>2154</v>
      </c>
      <c r="K296" t="s">
        <v>2155</v>
      </c>
      <c r="L296" t="s">
        <v>2156</v>
      </c>
      <c r="M296" t="s">
        <v>2157</v>
      </c>
      <c r="N296" t="s">
        <v>2158</v>
      </c>
      <c r="O296" t="s">
        <v>34</v>
      </c>
      <c r="P296">
        <v>1</v>
      </c>
      <c r="Q296">
        <v>1</v>
      </c>
      <c r="T296" t="s">
        <v>973</v>
      </c>
      <c r="U296" t="s">
        <v>2159</v>
      </c>
    </row>
    <row r="297" spans="1:21">
      <c r="A297">
        <v>326</v>
      </c>
      <c r="B297" t="s">
        <v>21</v>
      </c>
      <c r="C297" t="s">
        <v>733</v>
      </c>
      <c r="D297" t="s">
        <v>243</v>
      </c>
      <c r="E297" t="s">
        <v>2160</v>
      </c>
      <c r="F297" t="s">
        <v>25</v>
      </c>
      <c r="G297" t="s">
        <v>2044</v>
      </c>
      <c r="H297" t="s">
        <v>27</v>
      </c>
      <c r="I297" t="s">
        <v>28</v>
      </c>
      <c r="J297" t="s">
        <v>2161</v>
      </c>
      <c r="K297" t="s">
        <v>2162</v>
      </c>
      <c r="L297" t="s">
        <v>2163</v>
      </c>
      <c r="M297" t="s">
        <v>2164</v>
      </c>
      <c r="N297" t="s">
        <v>2165</v>
      </c>
      <c r="O297" t="s">
        <v>64</v>
      </c>
      <c r="P297">
        <v>1</v>
      </c>
      <c r="Q297">
        <v>1</v>
      </c>
      <c r="T297" t="s">
        <v>973</v>
      </c>
      <c r="U297" t="s">
        <v>2166</v>
      </c>
    </row>
    <row r="298" spans="1:21">
      <c r="A298" t="s">
        <v>2167</v>
      </c>
      <c r="B298" t="s">
        <v>21</v>
      </c>
      <c r="C298" t="s">
        <v>733</v>
      </c>
      <c r="D298" t="s">
        <v>243</v>
      </c>
      <c r="E298" t="s">
        <v>2168</v>
      </c>
      <c r="F298" t="s">
        <v>25</v>
      </c>
      <c r="G298" t="s">
        <v>2044</v>
      </c>
      <c r="H298" t="s">
        <v>27</v>
      </c>
      <c r="I298" t="s">
        <v>28</v>
      </c>
      <c r="J298" t="s">
        <v>2169</v>
      </c>
      <c r="K298" t="s">
        <v>2170</v>
      </c>
      <c r="L298" t="s">
        <v>2171</v>
      </c>
      <c r="M298" t="s">
        <v>2172</v>
      </c>
      <c r="N298" t="s">
        <v>2173</v>
      </c>
      <c r="O298" t="s">
        <v>121</v>
      </c>
      <c r="P298">
        <v>1</v>
      </c>
      <c r="Q298">
        <v>1</v>
      </c>
      <c r="T298" t="s">
        <v>973</v>
      </c>
      <c r="U298" t="s">
        <v>2174</v>
      </c>
    </row>
    <row r="299" spans="1:21">
      <c r="A299">
        <v>328</v>
      </c>
      <c r="B299" t="s">
        <v>21</v>
      </c>
      <c r="C299" t="s">
        <v>595</v>
      </c>
      <c r="D299" t="s">
        <v>23</v>
      </c>
      <c r="E299" t="s">
        <v>2175</v>
      </c>
      <c r="F299" t="s">
        <v>25</v>
      </c>
      <c r="G299" t="s">
        <v>2044</v>
      </c>
      <c r="H299" t="s">
        <v>27</v>
      </c>
      <c r="I299" t="s">
        <v>28</v>
      </c>
      <c r="J299" t="s">
        <v>2176</v>
      </c>
      <c r="K299" t="s">
        <v>2177</v>
      </c>
      <c r="L299" t="s">
        <v>2178</v>
      </c>
      <c r="M299" t="s">
        <v>2179</v>
      </c>
      <c r="N299" t="s">
        <v>2180</v>
      </c>
      <c r="O299" t="s">
        <v>64</v>
      </c>
      <c r="P299">
        <v>1</v>
      </c>
      <c r="Q299">
        <v>1</v>
      </c>
      <c r="T299" t="s">
        <v>2018</v>
      </c>
      <c r="U299" t="s">
        <v>2181</v>
      </c>
    </row>
    <row r="300" spans="1:21">
      <c r="A300">
        <v>329</v>
      </c>
      <c r="B300" t="s">
        <v>21</v>
      </c>
      <c r="C300" t="s">
        <v>372</v>
      </c>
      <c r="D300" t="s">
        <v>23</v>
      </c>
      <c r="E300" t="s">
        <v>2182</v>
      </c>
      <c r="F300" t="s">
        <v>25</v>
      </c>
      <c r="G300" t="s">
        <v>2044</v>
      </c>
      <c r="H300" t="s">
        <v>27</v>
      </c>
      <c r="I300" t="s">
        <v>28</v>
      </c>
      <c r="J300" t="s">
        <v>2183</v>
      </c>
      <c r="K300" t="s">
        <v>2184</v>
      </c>
      <c r="L300" t="s">
        <v>2185</v>
      </c>
      <c r="M300" t="s">
        <v>2186</v>
      </c>
      <c r="N300" t="s">
        <v>2187</v>
      </c>
      <c r="O300" t="s">
        <v>34</v>
      </c>
      <c r="P300">
        <v>1</v>
      </c>
      <c r="Q300">
        <v>1</v>
      </c>
      <c r="T300" t="s">
        <v>2002</v>
      </c>
      <c r="U300" t="s">
        <v>2188</v>
      </c>
    </row>
    <row r="301" spans="1:21">
      <c r="A301">
        <v>330</v>
      </c>
      <c r="B301" t="s">
        <v>21</v>
      </c>
      <c r="C301" t="s">
        <v>372</v>
      </c>
      <c r="D301" t="s">
        <v>23</v>
      </c>
      <c r="E301" t="s">
        <v>2189</v>
      </c>
      <c r="F301" t="s">
        <v>25</v>
      </c>
      <c r="G301" t="s">
        <v>2044</v>
      </c>
      <c r="H301" t="s">
        <v>27</v>
      </c>
      <c r="I301" t="s">
        <v>28</v>
      </c>
      <c r="J301" t="s">
        <v>2190</v>
      </c>
      <c r="K301" t="s">
        <v>2191</v>
      </c>
      <c r="L301" t="s">
        <v>2192</v>
      </c>
      <c r="M301" t="s">
        <v>2193</v>
      </c>
      <c r="N301" t="s">
        <v>2194</v>
      </c>
      <c r="O301" t="s">
        <v>55</v>
      </c>
      <c r="P301">
        <v>1</v>
      </c>
      <c r="Q301">
        <v>1</v>
      </c>
      <c r="T301" t="s">
        <v>2002</v>
      </c>
      <c r="U301" t="s">
        <v>2195</v>
      </c>
    </row>
    <row r="302" spans="1:21">
      <c r="A302">
        <v>332</v>
      </c>
      <c r="B302" t="s">
        <v>21</v>
      </c>
      <c r="C302" t="s">
        <v>372</v>
      </c>
      <c r="D302" t="s">
        <v>23</v>
      </c>
      <c r="E302" t="s">
        <v>2196</v>
      </c>
      <c r="F302" t="s">
        <v>25</v>
      </c>
      <c r="G302" t="s">
        <v>2044</v>
      </c>
      <c r="H302" t="s">
        <v>27</v>
      </c>
      <c r="I302" t="s">
        <v>28</v>
      </c>
      <c r="J302" t="s">
        <v>2197</v>
      </c>
      <c r="K302" t="s">
        <v>2198</v>
      </c>
      <c r="L302" t="s">
        <v>2199</v>
      </c>
      <c r="M302" t="s">
        <v>2200</v>
      </c>
      <c r="N302" t="s">
        <v>2201</v>
      </c>
      <c r="O302" t="s">
        <v>55</v>
      </c>
      <c r="P302">
        <v>1</v>
      </c>
      <c r="Q302">
        <v>1</v>
      </c>
      <c r="T302" t="s">
        <v>748</v>
      </c>
      <c r="U302" t="s">
        <v>2202</v>
      </c>
    </row>
    <row r="303" spans="1:21">
      <c r="A303">
        <v>333</v>
      </c>
      <c r="B303" t="s">
        <v>21</v>
      </c>
      <c r="C303" t="s">
        <v>372</v>
      </c>
      <c r="D303" t="s">
        <v>1935</v>
      </c>
      <c r="E303" t="s">
        <v>2203</v>
      </c>
      <c r="F303" t="s">
        <v>25</v>
      </c>
      <c r="G303" t="s">
        <v>2044</v>
      </c>
      <c r="H303" t="s">
        <v>27</v>
      </c>
      <c r="I303" t="s">
        <v>28</v>
      </c>
      <c r="J303" t="s">
        <v>2204</v>
      </c>
      <c r="K303" t="s">
        <v>2205</v>
      </c>
      <c r="L303" t="s">
        <v>2206</v>
      </c>
      <c r="M303" t="s">
        <v>2207</v>
      </c>
      <c r="N303" t="s">
        <v>2208</v>
      </c>
      <c r="O303" t="s">
        <v>34</v>
      </c>
      <c r="P303">
        <v>1</v>
      </c>
      <c r="Q303">
        <v>1</v>
      </c>
      <c r="T303" t="s">
        <v>748</v>
      </c>
      <c r="U303" t="s">
        <v>2209</v>
      </c>
    </row>
    <row r="304" spans="1:21">
      <c r="A304">
        <v>334</v>
      </c>
      <c r="B304" t="s">
        <v>21</v>
      </c>
      <c r="C304" t="s">
        <v>372</v>
      </c>
      <c r="D304" t="s">
        <v>23</v>
      </c>
      <c r="E304" t="s">
        <v>2210</v>
      </c>
      <c r="F304" t="s">
        <v>25</v>
      </c>
      <c r="G304" t="s">
        <v>2044</v>
      </c>
      <c r="H304" t="s">
        <v>27</v>
      </c>
      <c r="I304" t="s">
        <v>28</v>
      </c>
      <c r="J304" t="s">
        <v>2211</v>
      </c>
      <c r="K304" t="s">
        <v>2212</v>
      </c>
      <c r="L304" t="s">
        <v>2213</v>
      </c>
      <c r="M304" t="s">
        <v>2214</v>
      </c>
      <c r="N304" t="s">
        <v>2215</v>
      </c>
      <c r="O304" t="s">
        <v>55</v>
      </c>
      <c r="P304">
        <v>1</v>
      </c>
      <c r="Q304">
        <v>1</v>
      </c>
      <c r="T304" t="s">
        <v>2002</v>
      </c>
      <c r="U304" t="s">
        <v>2216</v>
      </c>
    </row>
    <row r="305" spans="1:21">
      <c r="A305">
        <v>335</v>
      </c>
      <c r="B305" t="s">
        <v>21</v>
      </c>
      <c r="C305" t="s">
        <v>372</v>
      </c>
      <c r="D305" t="s">
        <v>23</v>
      </c>
      <c r="E305" t="s">
        <v>2217</v>
      </c>
      <c r="F305" t="s">
        <v>25</v>
      </c>
      <c r="G305" t="s">
        <v>2044</v>
      </c>
      <c r="H305" t="s">
        <v>27</v>
      </c>
      <c r="I305" t="s">
        <v>28</v>
      </c>
      <c r="J305" t="s">
        <v>2218</v>
      </c>
      <c r="K305" t="s">
        <v>2219</v>
      </c>
      <c r="L305" t="s">
        <v>2220</v>
      </c>
      <c r="M305" t="s">
        <v>2221</v>
      </c>
      <c r="N305" t="s">
        <v>2222</v>
      </c>
      <c r="O305" t="s">
        <v>121</v>
      </c>
      <c r="P305">
        <v>1</v>
      </c>
      <c r="Q305">
        <v>1</v>
      </c>
      <c r="T305" t="s">
        <v>2223</v>
      </c>
      <c r="U305" t="s">
        <v>2224</v>
      </c>
    </row>
    <row r="306" spans="1:21">
      <c r="A306">
        <v>336</v>
      </c>
      <c r="B306" t="s">
        <v>21</v>
      </c>
      <c r="C306" t="s">
        <v>372</v>
      </c>
      <c r="D306" t="s">
        <v>23</v>
      </c>
      <c r="E306" t="s">
        <v>2225</v>
      </c>
      <c r="F306" t="s">
        <v>25</v>
      </c>
      <c r="G306" t="s">
        <v>2044</v>
      </c>
      <c r="H306" t="s">
        <v>27</v>
      </c>
      <c r="I306" t="s">
        <v>28</v>
      </c>
      <c r="J306" t="s">
        <v>2226</v>
      </c>
      <c r="K306" t="s">
        <v>2227</v>
      </c>
      <c r="L306" t="s">
        <v>2228</v>
      </c>
      <c r="M306" t="s">
        <v>2229</v>
      </c>
      <c r="N306" t="s">
        <v>2230</v>
      </c>
      <c r="O306" t="s">
        <v>64</v>
      </c>
      <c r="P306">
        <v>1</v>
      </c>
      <c r="Q306">
        <v>1</v>
      </c>
      <c r="T306" t="s">
        <v>2223</v>
      </c>
      <c r="U306" t="s">
        <v>2231</v>
      </c>
    </row>
    <row r="307" spans="1:21">
      <c r="A307" t="s">
        <v>2232</v>
      </c>
      <c r="B307" t="s">
        <v>21</v>
      </c>
      <c r="C307" t="s">
        <v>881</v>
      </c>
      <c r="D307" t="s">
        <v>37</v>
      </c>
      <c r="E307" t="s">
        <v>2233</v>
      </c>
      <c r="F307" t="s">
        <v>25</v>
      </c>
      <c r="G307" t="s">
        <v>2044</v>
      </c>
      <c r="H307" t="s">
        <v>27</v>
      </c>
      <c r="I307" t="s">
        <v>28</v>
      </c>
      <c r="J307" t="s">
        <v>2234</v>
      </c>
      <c r="K307" t="s">
        <v>2235</v>
      </c>
      <c r="L307" t="s">
        <v>2236</v>
      </c>
      <c r="M307" t="s">
        <v>2237</v>
      </c>
      <c r="N307" t="s">
        <v>2238</v>
      </c>
      <c r="O307" t="s">
        <v>121</v>
      </c>
      <c r="P307">
        <v>1</v>
      </c>
      <c r="Q307">
        <v>1</v>
      </c>
      <c r="R307" t="s">
        <v>2239</v>
      </c>
      <c r="T307" t="s">
        <v>2240</v>
      </c>
      <c r="U307" t="s">
        <v>2241</v>
      </c>
    </row>
    <row r="308" spans="1:21">
      <c r="A308" t="s">
        <v>2242</v>
      </c>
      <c r="B308" t="s">
        <v>21</v>
      </c>
      <c r="C308" t="s">
        <v>881</v>
      </c>
      <c r="D308" t="s">
        <v>37</v>
      </c>
      <c r="E308" t="s">
        <v>2243</v>
      </c>
      <c r="F308" t="s">
        <v>25</v>
      </c>
      <c r="G308" t="s">
        <v>2044</v>
      </c>
      <c r="H308" t="s">
        <v>27</v>
      </c>
      <c r="I308" t="s">
        <v>28</v>
      </c>
      <c r="J308" t="s">
        <v>2244</v>
      </c>
      <c r="K308" t="s">
        <v>2245</v>
      </c>
      <c r="L308" t="s">
        <v>2246</v>
      </c>
      <c r="M308" t="s">
        <v>2247</v>
      </c>
      <c r="N308" t="s">
        <v>2248</v>
      </c>
      <c r="O308" t="s">
        <v>34</v>
      </c>
      <c r="P308">
        <v>1</v>
      </c>
      <c r="Q308">
        <v>1</v>
      </c>
      <c r="R308" t="s">
        <v>2239</v>
      </c>
      <c r="T308" t="s">
        <v>2240</v>
      </c>
      <c r="U308" t="s">
        <v>2249</v>
      </c>
    </row>
    <row r="309" spans="1:21">
      <c r="A309" t="s">
        <v>2250</v>
      </c>
      <c r="B309" t="s">
        <v>21</v>
      </c>
      <c r="C309" t="s">
        <v>881</v>
      </c>
      <c r="D309" t="s">
        <v>37</v>
      </c>
      <c r="E309" t="s">
        <v>2251</v>
      </c>
      <c r="F309" t="s">
        <v>25</v>
      </c>
      <c r="G309" t="s">
        <v>2044</v>
      </c>
      <c r="H309" t="s">
        <v>27</v>
      </c>
      <c r="I309" t="s">
        <v>28</v>
      </c>
      <c r="J309" t="s">
        <v>2252</v>
      </c>
      <c r="K309" t="s">
        <v>2253</v>
      </c>
      <c r="L309" t="s">
        <v>2254</v>
      </c>
      <c r="M309" t="s">
        <v>2255</v>
      </c>
      <c r="N309" t="s">
        <v>2256</v>
      </c>
      <c r="O309" t="s">
        <v>64</v>
      </c>
      <c r="P309">
        <v>1</v>
      </c>
      <c r="Q309">
        <v>1</v>
      </c>
      <c r="R309" t="s">
        <v>2239</v>
      </c>
      <c r="T309" t="s">
        <v>2240</v>
      </c>
      <c r="U309" t="s">
        <v>2257</v>
      </c>
    </row>
    <row r="310" spans="1:21">
      <c r="A310">
        <v>340</v>
      </c>
      <c r="B310" t="s">
        <v>21</v>
      </c>
      <c r="C310" t="s">
        <v>881</v>
      </c>
      <c r="D310" t="s">
        <v>37</v>
      </c>
      <c r="E310" t="s">
        <v>2258</v>
      </c>
      <c r="F310" t="s">
        <v>25</v>
      </c>
      <c r="G310" t="s">
        <v>2044</v>
      </c>
      <c r="H310" t="s">
        <v>27</v>
      </c>
      <c r="I310" t="s">
        <v>28</v>
      </c>
      <c r="J310" t="s">
        <v>2259</v>
      </c>
      <c r="K310" t="s">
        <v>2260</v>
      </c>
      <c r="L310" t="s">
        <v>2261</v>
      </c>
      <c r="M310" t="s">
        <v>2262</v>
      </c>
      <c r="N310" t="s">
        <v>2263</v>
      </c>
      <c r="O310" t="s">
        <v>34</v>
      </c>
      <c r="P310">
        <v>0</v>
      </c>
      <c r="Q310">
        <v>0</v>
      </c>
      <c r="R310" t="s">
        <v>2239</v>
      </c>
      <c r="U310" s="4">
        <v>46006.858458333343</v>
      </c>
    </row>
    <row r="311" spans="1:21">
      <c r="A311" t="s">
        <v>2264</v>
      </c>
      <c r="B311" t="s">
        <v>21</v>
      </c>
      <c r="C311" t="s">
        <v>881</v>
      </c>
      <c r="D311" t="s">
        <v>37</v>
      </c>
      <c r="E311" t="s">
        <v>2265</v>
      </c>
      <c r="F311" t="s">
        <v>25</v>
      </c>
      <c r="G311" t="s">
        <v>2044</v>
      </c>
      <c r="H311" t="s">
        <v>27</v>
      </c>
      <c r="I311" t="s">
        <v>28</v>
      </c>
      <c r="J311" t="s">
        <v>2266</v>
      </c>
      <c r="K311" t="s">
        <v>2267</v>
      </c>
      <c r="L311" t="s">
        <v>2268</v>
      </c>
      <c r="M311" t="s">
        <v>2269</v>
      </c>
      <c r="N311" t="s">
        <v>2270</v>
      </c>
      <c r="O311" t="s">
        <v>79</v>
      </c>
      <c r="P311">
        <v>1</v>
      </c>
      <c r="Q311">
        <v>0</v>
      </c>
      <c r="R311" t="s">
        <v>2239</v>
      </c>
      <c r="S311" t="s">
        <v>2271</v>
      </c>
      <c r="T311" t="s">
        <v>472</v>
      </c>
      <c r="U311" t="s">
        <v>2272</v>
      </c>
    </row>
    <row r="312" spans="1:21">
      <c r="A312" t="s">
        <v>2273</v>
      </c>
      <c r="B312" t="s">
        <v>21</v>
      </c>
      <c r="C312" t="s">
        <v>881</v>
      </c>
      <c r="D312" t="s">
        <v>37</v>
      </c>
      <c r="E312" t="s">
        <v>2274</v>
      </c>
      <c r="F312" t="s">
        <v>25</v>
      </c>
      <c r="G312" t="s">
        <v>2044</v>
      </c>
      <c r="H312" t="s">
        <v>27</v>
      </c>
      <c r="I312" t="s">
        <v>28</v>
      </c>
      <c r="J312" t="s">
        <v>2275</v>
      </c>
      <c r="K312" t="s">
        <v>2276</v>
      </c>
      <c r="L312" t="s">
        <v>2277</v>
      </c>
      <c r="M312" t="s">
        <v>2278</v>
      </c>
      <c r="N312" t="s">
        <v>2279</v>
      </c>
      <c r="O312" t="s">
        <v>64</v>
      </c>
      <c r="P312">
        <v>1</v>
      </c>
      <c r="Q312">
        <v>0</v>
      </c>
      <c r="S312" t="s">
        <v>2280</v>
      </c>
      <c r="T312" t="s">
        <v>472</v>
      </c>
      <c r="U312" t="s">
        <v>2281</v>
      </c>
    </row>
    <row r="313" spans="1:21">
      <c r="A313" t="s">
        <v>2282</v>
      </c>
      <c r="B313" t="s">
        <v>21</v>
      </c>
      <c r="C313" t="s">
        <v>881</v>
      </c>
      <c r="D313" t="s">
        <v>37</v>
      </c>
      <c r="E313" t="s">
        <v>2283</v>
      </c>
      <c r="F313" t="s">
        <v>25</v>
      </c>
      <c r="G313" t="s">
        <v>2044</v>
      </c>
      <c r="H313" t="s">
        <v>27</v>
      </c>
      <c r="I313" t="s">
        <v>28</v>
      </c>
      <c r="J313" t="s">
        <v>2284</v>
      </c>
      <c r="K313" t="s">
        <v>2285</v>
      </c>
      <c r="L313" t="s">
        <v>2286</v>
      </c>
      <c r="M313" t="s">
        <v>2287</v>
      </c>
      <c r="N313" t="s">
        <v>2288</v>
      </c>
      <c r="O313" t="s">
        <v>79</v>
      </c>
      <c r="P313">
        <v>2</v>
      </c>
      <c r="Q313">
        <v>1</v>
      </c>
      <c r="R313" t="s">
        <v>2239</v>
      </c>
      <c r="S313" t="s">
        <v>2289</v>
      </c>
      <c r="T313" t="s">
        <v>2240</v>
      </c>
      <c r="U313" t="s">
        <v>2290</v>
      </c>
    </row>
    <row r="314" spans="1:21">
      <c r="A314">
        <v>344</v>
      </c>
      <c r="B314" t="s">
        <v>21</v>
      </c>
      <c r="C314" t="s">
        <v>881</v>
      </c>
      <c r="D314" t="s">
        <v>37</v>
      </c>
      <c r="E314" t="s">
        <v>2291</v>
      </c>
      <c r="F314" t="s">
        <v>25</v>
      </c>
      <c r="G314" t="s">
        <v>2044</v>
      </c>
      <c r="H314" t="s">
        <v>27</v>
      </c>
      <c r="I314" t="s">
        <v>28</v>
      </c>
      <c r="J314" t="s">
        <v>2292</v>
      </c>
      <c r="K314" t="s">
        <v>2293</v>
      </c>
      <c r="L314" t="s">
        <v>2294</v>
      </c>
      <c r="M314" t="s">
        <v>2295</v>
      </c>
      <c r="N314" t="s">
        <v>2296</v>
      </c>
      <c r="O314" t="s">
        <v>55</v>
      </c>
      <c r="P314">
        <v>1</v>
      </c>
      <c r="Q314">
        <v>1</v>
      </c>
      <c r="S314" t="s">
        <v>2297</v>
      </c>
      <c r="T314" t="s">
        <v>2298</v>
      </c>
      <c r="U314" t="s">
        <v>2299</v>
      </c>
    </row>
    <row r="315" spans="1:21">
      <c r="A315">
        <v>345</v>
      </c>
      <c r="B315" t="s">
        <v>21</v>
      </c>
      <c r="C315" t="s">
        <v>881</v>
      </c>
      <c r="D315" t="s">
        <v>37</v>
      </c>
      <c r="E315" t="s">
        <v>2300</v>
      </c>
      <c r="F315" t="s">
        <v>25</v>
      </c>
      <c r="G315" t="s">
        <v>2044</v>
      </c>
      <c r="H315" t="s">
        <v>27</v>
      </c>
      <c r="I315" t="s">
        <v>28</v>
      </c>
      <c r="J315" t="s">
        <v>2301</v>
      </c>
      <c r="K315" t="s">
        <v>2302</v>
      </c>
      <c r="L315" t="s">
        <v>2303</v>
      </c>
      <c r="M315" t="s">
        <v>2304</v>
      </c>
      <c r="N315" t="s">
        <v>2305</v>
      </c>
      <c r="O315" t="s">
        <v>121</v>
      </c>
      <c r="P315">
        <v>2</v>
      </c>
      <c r="Q315">
        <v>1</v>
      </c>
      <c r="T315" t="s">
        <v>2306</v>
      </c>
      <c r="U315" t="s">
        <v>2307</v>
      </c>
    </row>
    <row r="316" spans="1:21">
      <c r="A316">
        <v>346</v>
      </c>
      <c r="B316" t="s">
        <v>21</v>
      </c>
      <c r="C316" t="s">
        <v>139</v>
      </c>
      <c r="D316" t="s">
        <v>47</v>
      </c>
      <c r="E316" t="s">
        <v>2308</v>
      </c>
      <c r="F316" t="s">
        <v>25</v>
      </c>
      <c r="G316" t="s">
        <v>2044</v>
      </c>
      <c r="H316" t="s">
        <v>27</v>
      </c>
      <c r="I316" t="s">
        <v>28</v>
      </c>
      <c r="J316" t="s">
        <v>2309</v>
      </c>
      <c r="K316" t="s">
        <v>2310</v>
      </c>
      <c r="L316" t="s">
        <v>2311</v>
      </c>
      <c r="M316" t="s">
        <v>2312</v>
      </c>
      <c r="N316" t="s">
        <v>2313</v>
      </c>
      <c r="O316" t="s">
        <v>64</v>
      </c>
      <c r="P316">
        <v>1</v>
      </c>
      <c r="Q316">
        <v>0</v>
      </c>
      <c r="S316" t="s">
        <v>2314</v>
      </c>
      <c r="T316" t="s">
        <v>2315</v>
      </c>
      <c r="U316" t="s">
        <v>2316</v>
      </c>
    </row>
    <row r="317" spans="1:21">
      <c r="A317">
        <v>347</v>
      </c>
      <c r="B317" t="s">
        <v>21</v>
      </c>
      <c r="C317" t="s">
        <v>139</v>
      </c>
      <c r="D317" t="s">
        <v>47</v>
      </c>
      <c r="E317" t="s">
        <v>2317</v>
      </c>
      <c r="F317" t="s">
        <v>25</v>
      </c>
      <c r="G317" t="s">
        <v>2044</v>
      </c>
      <c r="H317" t="s">
        <v>27</v>
      </c>
      <c r="I317" t="s">
        <v>28</v>
      </c>
      <c r="J317" t="s">
        <v>2318</v>
      </c>
      <c r="K317" t="s">
        <v>2319</v>
      </c>
      <c r="L317" t="s">
        <v>2320</v>
      </c>
      <c r="M317" t="s">
        <v>2321</v>
      </c>
      <c r="N317" t="s">
        <v>2322</v>
      </c>
      <c r="O317" t="s">
        <v>121</v>
      </c>
      <c r="P317">
        <v>1</v>
      </c>
      <c r="Q317">
        <v>1</v>
      </c>
      <c r="T317" t="s">
        <v>2315</v>
      </c>
      <c r="U317" t="s">
        <v>2323</v>
      </c>
    </row>
    <row r="318" spans="1:21">
      <c r="A318">
        <v>348</v>
      </c>
      <c r="B318" t="s">
        <v>21</v>
      </c>
      <c r="C318" t="s">
        <v>139</v>
      </c>
      <c r="D318" t="s">
        <v>47</v>
      </c>
      <c r="E318" t="s">
        <v>2324</v>
      </c>
      <c r="F318" t="s">
        <v>25</v>
      </c>
      <c r="G318" t="s">
        <v>2044</v>
      </c>
      <c r="H318" t="s">
        <v>27</v>
      </c>
      <c r="I318" t="s">
        <v>28</v>
      </c>
      <c r="J318" t="s">
        <v>2325</v>
      </c>
      <c r="K318" t="s">
        <v>2326</v>
      </c>
      <c r="L318" t="s">
        <v>2327</v>
      </c>
      <c r="M318" t="s">
        <v>2328</v>
      </c>
      <c r="N318" t="s">
        <v>2329</v>
      </c>
      <c r="O318" t="s">
        <v>79</v>
      </c>
      <c r="P318">
        <v>1</v>
      </c>
      <c r="Q318">
        <v>1</v>
      </c>
      <c r="T318" t="s">
        <v>2330</v>
      </c>
      <c r="U318" t="s">
        <v>2331</v>
      </c>
    </row>
    <row r="319" spans="1:21">
      <c r="A319">
        <v>349</v>
      </c>
      <c r="B319" t="s">
        <v>21</v>
      </c>
      <c r="C319" t="s">
        <v>139</v>
      </c>
      <c r="D319" t="s">
        <v>47</v>
      </c>
      <c r="E319" t="s">
        <v>2332</v>
      </c>
      <c r="F319" t="s">
        <v>25</v>
      </c>
      <c r="G319" t="s">
        <v>2044</v>
      </c>
      <c r="H319" t="s">
        <v>27</v>
      </c>
      <c r="I319" t="s">
        <v>28</v>
      </c>
      <c r="J319" t="s">
        <v>2333</v>
      </c>
      <c r="K319" t="s">
        <v>2334</v>
      </c>
      <c r="L319" t="s">
        <v>2335</v>
      </c>
      <c r="M319" t="s">
        <v>2336</v>
      </c>
      <c r="N319" t="s">
        <v>2337</v>
      </c>
      <c r="O319" t="s">
        <v>64</v>
      </c>
      <c r="P319">
        <v>1</v>
      </c>
      <c r="Q319">
        <v>1</v>
      </c>
      <c r="T319" t="s">
        <v>2330</v>
      </c>
      <c r="U319" t="s">
        <v>2338</v>
      </c>
    </row>
    <row r="320" spans="1:21">
      <c r="A320">
        <v>350</v>
      </c>
      <c r="B320" t="s">
        <v>21</v>
      </c>
      <c r="C320" t="s">
        <v>139</v>
      </c>
      <c r="D320" t="s">
        <v>47</v>
      </c>
      <c r="E320" t="s">
        <v>2339</v>
      </c>
      <c r="F320" t="s">
        <v>25</v>
      </c>
      <c r="G320" t="s">
        <v>2044</v>
      </c>
      <c r="H320" t="s">
        <v>27</v>
      </c>
      <c r="I320" t="s">
        <v>28</v>
      </c>
      <c r="J320" t="s">
        <v>2340</v>
      </c>
      <c r="K320" t="s">
        <v>2341</v>
      </c>
      <c r="L320" t="s">
        <v>2342</v>
      </c>
      <c r="M320" t="s">
        <v>2343</v>
      </c>
      <c r="N320" t="s">
        <v>2344</v>
      </c>
      <c r="O320" t="s">
        <v>121</v>
      </c>
      <c r="P320">
        <v>1</v>
      </c>
      <c r="Q320">
        <v>1</v>
      </c>
      <c r="T320" t="s">
        <v>2330</v>
      </c>
      <c r="U320" t="s">
        <v>2345</v>
      </c>
    </row>
    <row r="321" spans="1:21">
      <c r="A321">
        <v>351</v>
      </c>
      <c r="B321" t="s">
        <v>21</v>
      </c>
      <c r="C321" t="s">
        <v>139</v>
      </c>
      <c r="D321" t="s">
        <v>47</v>
      </c>
      <c r="E321" t="s">
        <v>2346</v>
      </c>
      <c r="F321" t="s">
        <v>25</v>
      </c>
      <c r="G321" t="s">
        <v>2044</v>
      </c>
      <c r="H321" t="s">
        <v>27</v>
      </c>
      <c r="I321" t="s">
        <v>28</v>
      </c>
      <c r="J321" t="s">
        <v>2347</v>
      </c>
      <c r="K321" t="s">
        <v>2348</v>
      </c>
      <c r="L321" t="s">
        <v>2349</v>
      </c>
      <c r="M321" t="s">
        <v>2350</v>
      </c>
      <c r="N321" t="s">
        <v>2351</v>
      </c>
      <c r="O321" t="s">
        <v>64</v>
      </c>
      <c r="P321">
        <v>1</v>
      </c>
      <c r="Q321">
        <v>0</v>
      </c>
      <c r="S321" t="s">
        <v>2352</v>
      </c>
      <c r="U321" t="s">
        <v>2353</v>
      </c>
    </row>
    <row r="322" spans="1:21">
      <c r="A322" t="s">
        <v>2354</v>
      </c>
      <c r="B322" t="s">
        <v>21</v>
      </c>
      <c r="C322" t="s">
        <v>139</v>
      </c>
      <c r="D322" t="s">
        <v>47</v>
      </c>
      <c r="E322" t="s">
        <v>2355</v>
      </c>
      <c r="F322" t="s">
        <v>25</v>
      </c>
      <c r="G322" t="s">
        <v>2044</v>
      </c>
      <c r="H322" t="s">
        <v>27</v>
      </c>
      <c r="I322" t="s">
        <v>28</v>
      </c>
      <c r="J322" t="s">
        <v>2356</v>
      </c>
      <c r="K322" t="s">
        <v>2357</v>
      </c>
      <c r="L322" t="s">
        <v>2358</v>
      </c>
      <c r="M322" t="s">
        <v>2359</v>
      </c>
      <c r="N322" t="s">
        <v>2360</v>
      </c>
      <c r="O322" t="s">
        <v>64</v>
      </c>
      <c r="P322">
        <v>1</v>
      </c>
      <c r="Q322">
        <v>0</v>
      </c>
      <c r="R322" t="s">
        <v>2361</v>
      </c>
      <c r="S322" t="s">
        <v>2362</v>
      </c>
      <c r="T322" t="s">
        <v>2363</v>
      </c>
      <c r="U322" t="s">
        <v>2364</v>
      </c>
    </row>
    <row r="323" spans="1:21">
      <c r="A323">
        <v>353</v>
      </c>
      <c r="B323" t="s">
        <v>21</v>
      </c>
      <c r="C323" t="s">
        <v>139</v>
      </c>
      <c r="D323" t="s">
        <v>47</v>
      </c>
      <c r="E323" t="s">
        <v>2365</v>
      </c>
      <c r="F323" t="s">
        <v>25</v>
      </c>
      <c r="G323" t="s">
        <v>2044</v>
      </c>
      <c r="H323" t="s">
        <v>27</v>
      </c>
      <c r="I323" t="s">
        <v>28</v>
      </c>
      <c r="J323" t="s">
        <v>2366</v>
      </c>
      <c r="K323" t="s">
        <v>2367</v>
      </c>
      <c r="L323" t="s">
        <v>2368</v>
      </c>
      <c r="M323" t="s">
        <v>2369</v>
      </c>
      <c r="N323" t="s">
        <v>2370</v>
      </c>
      <c r="O323" t="s">
        <v>121</v>
      </c>
      <c r="P323">
        <v>0</v>
      </c>
      <c r="Q323">
        <v>0</v>
      </c>
      <c r="R323" t="s">
        <v>2361</v>
      </c>
      <c r="U323" s="4">
        <v>46007.01933333333</v>
      </c>
    </row>
    <row r="324" spans="1:21">
      <c r="A324" t="s">
        <v>2371</v>
      </c>
      <c r="B324" t="s">
        <v>21</v>
      </c>
      <c r="C324" t="s">
        <v>333</v>
      </c>
      <c r="D324" t="s">
        <v>47</v>
      </c>
      <c r="E324" t="s">
        <v>2372</v>
      </c>
      <c r="F324" t="s">
        <v>25</v>
      </c>
      <c r="G324" t="s">
        <v>2044</v>
      </c>
      <c r="H324" t="s">
        <v>27</v>
      </c>
      <c r="I324" t="s">
        <v>28</v>
      </c>
      <c r="J324" t="s">
        <v>2373</v>
      </c>
      <c r="K324" t="s">
        <v>2374</v>
      </c>
      <c r="L324" t="s">
        <v>2375</v>
      </c>
      <c r="M324" t="s">
        <v>2376</v>
      </c>
      <c r="N324" t="s">
        <v>2377</v>
      </c>
      <c r="O324" t="s">
        <v>79</v>
      </c>
      <c r="P324">
        <v>1</v>
      </c>
      <c r="Q324">
        <v>0</v>
      </c>
      <c r="R324" t="s">
        <v>2378</v>
      </c>
      <c r="S324" t="s">
        <v>2379</v>
      </c>
      <c r="U324" t="s">
        <v>2380</v>
      </c>
    </row>
    <row r="325" spans="1:21">
      <c r="A325" t="s">
        <v>2381</v>
      </c>
      <c r="B325" t="s">
        <v>21</v>
      </c>
      <c r="C325" t="s">
        <v>333</v>
      </c>
      <c r="D325" t="s">
        <v>47</v>
      </c>
      <c r="E325" t="s">
        <v>2382</v>
      </c>
      <c r="F325" t="s">
        <v>25</v>
      </c>
      <c r="G325" t="s">
        <v>2044</v>
      </c>
      <c r="H325" t="s">
        <v>27</v>
      </c>
      <c r="I325" t="s">
        <v>28</v>
      </c>
      <c r="J325" t="s">
        <v>2383</v>
      </c>
      <c r="K325" t="s">
        <v>2384</v>
      </c>
      <c r="L325" t="s">
        <v>2385</v>
      </c>
      <c r="M325" t="s">
        <v>2386</v>
      </c>
      <c r="N325" t="s">
        <v>2387</v>
      </c>
      <c r="O325" t="s">
        <v>34</v>
      </c>
      <c r="P325">
        <v>1</v>
      </c>
      <c r="Q325">
        <v>0</v>
      </c>
      <c r="R325" t="s">
        <v>2378</v>
      </c>
      <c r="S325" t="s">
        <v>2388</v>
      </c>
      <c r="T325" t="s">
        <v>885</v>
      </c>
      <c r="U325" t="s">
        <v>2389</v>
      </c>
    </row>
    <row r="326" spans="1:21">
      <c r="A326" t="s">
        <v>2390</v>
      </c>
      <c r="B326" t="s">
        <v>21</v>
      </c>
      <c r="C326" t="s">
        <v>333</v>
      </c>
      <c r="D326" t="s">
        <v>47</v>
      </c>
      <c r="E326" t="s">
        <v>2391</v>
      </c>
      <c r="F326" t="s">
        <v>25</v>
      </c>
      <c r="G326" t="s">
        <v>2044</v>
      </c>
      <c r="H326" t="s">
        <v>27</v>
      </c>
      <c r="I326" t="s">
        <v>28</v>
      </c>
      <c r="J326" t="s">
        <v>2392</v>
      </c>
      <c r="K326" t="s">
        <v>2393</v>
      </c>
      <c r="L326" t="s">
        <v>2394</v>
      </c>
      <c r="M326" t="s">
        <v>2395</v>
      </c>
      <c r="N326" t="s">
        <v>2396</v>
      </c>
      <c r="O326" t="s">
        <v>121</v>
      </c>
      <c r="P326">
        <v>1</v>
      </c>
      <c r="Q326">
        <v>1</v>
      </c>
      <c r="R326" t="s">
        <v>2378</v>
      </c>
      <c r="T326" t="s">
        <v>885</v>
      </c>
      <c r="U326" t="s">
        <v>2397</v>
      </c>
    </row>
    <row r="327" spans="1:21">
      <c r="A327">
        <v>357</v>
      </c>
      <c r="C327" t="s">
        <v>2398</v>
      </c>
      <c r="D327" t="s">
        <v>107</v>
      </c>
      <c r="E327" t="s">
        <v>2399</v>
      </c>
      <c r="F327" t="s">
        <v>2400</v>
      </c>
      <c r="G327" t="s">
        <v>2401</v>
      </c>
      <c r="H327" t="s">
        <v>27</v>
      </c>
      <c r="I327" t="s">
        <v>28</v>
      </c>
      <c r="J327" t="s">
        <v>2402</v>
      </c>
      <c r="K327" t="s">
        <v>2403</v>
      </c>
      <c r="L327" t="s">
        <v>2404</v>
      </c>
      <c r="M327" t="s">
        <v>2405</v>
      </c>
      <c r="N327" t="s">
        <v>2406</v>
      </c>
      <c r="O327" t="s">
        <v>79</v>
      </c>
      <c r="P327">
        <v>0</v>
      </c>
      <c r="Q327">
        <v>0</v>
      </c>
      <c r="U327" s="4">
        <v>46007.068833333331</v>
      </c>
    </row>
    <row r="328" spans="1:21">
      <c r="A328">
        <v>358</v>
      </c>
      <c r="C328" t="s">
        <v>2398</v>
      </c>
      <c r="D328" t="s">
        <v>107</v>
      </c>
      <c r="E328" t="s">
        <v>2407</v>
      </c>
      <c r="F328" t="s">
        <v>2400</v>
      </c>
      <c r="G328" t="s">
        <v>2401</v>
      </c>
      <c r="H328" t="s">
        <v>27</v>
      </c>
      <c r="I328" t="s">
        <v>28</v>
      </c>
      <c r="J328" t="s">
        <v>2408</v>
      </c>
      <c r="K328" t="s">
        <v>2409</v>
      </c>
      <c r="L328" t="s">
        <v>2410</v>
      </c>
      <c r="M328" t="s">
        <v>2411</v>
      </c>
      <c r="N328" t="s">
        <v>2412</v>
      </c>
      <c r="O328" t="s">
        <v>34</v>
      </c>
      <c r="P328">
        <v>0</v>
      </c>
      <c r="Q328">
        <v>0</v>
      </c>
      <c r="U328" s="4">
        <v>46007.081208333337</v>
      </c>
    </row>
    <row r="329" spans="1:21">
      <c r="A329">
        <v>359</v>
      </c>
      <c r="B329" t="s">
        <v>2413</v>
      </c>
      <c r="C329" t="s">
        <v>2398</v>
      </c>
      <c r="D329" t="s">
        <v>107</v>
      </c>
      <c r="E329" t="s">
        <v>2414</v>
      </c>
      <c r="F329" t="s">
        <v>2400</v>
      </c>
      <c r="G329" t="s">
        <v>2401</v>
      </c>
      <c r="H329" t="s">
        <v>27</v>
      </c>
      <c r="I329" t="s">
        <v>28</v>
      </c>
      <c r="J329" t="s">
        <v>2415</v>
      </c>
      <c r="K329" t="s">
        <v>2416</v>
      </c>
      <c r="L329" t="s">
        <v>2417</v>
      </c>
      <c r="M329" t="s">
        <v>2418</v>
      </c>
      <c r="N329" t="s">
        <v>2419</v>
      </c>
      <c r="O329" t="s">
        <v>79</v>
      </c>
      <c r="P329">
        <v>0</v>
      </c>
      <c r="Q329">
        <v>0</v>
      </c>
      <c r="U329" s="4">
        <v>46007.093583333342</v>
      </c>
    </row>
    <row r="330" spans="1:21">
      <c r="A330">
        <v>360</v>
      </c>
      <c r="B330" t="s">
        <v>2420</v>
      </c>
      <c r="C330" t="s">
        <v>2421</v>
      </c>
      <c r="D330" t="s">
        <v>2422</v>
      </c>
      <c r="E330" t="s">
        <v>2423</v>
      </c>
      <c r="F330" t="s">
        <v>2400</v>
      </c>
      <c r="G330" t="s">
        <v>2401</v>
      </c>
      <c r="H330" t="s">
        <v>27</v>
      </c>
      <c r="I330" t="s">
        <v>28</v>
      </c>
      <c r="J330" t="s">
        <v>2424</v>
      </c>
      <c r="K330" t="s">
        <v>2425</v>
      </c>
      <c r="L330" t="s">
        <v>2426</v>
      </c>
      <c r="M330" t="s">
        <v>2427</v>
      </c>
      <c r="N330" t="s">
        <v>2428</v>
      </c>
      <c r="O330" t="s">
        <v>55</v>
      </c>
      <c r="P330">
        <v>0</v>
      </c>
      <c r="Q330">
        <v>0</v>
      </c>
      <c r="U330" s="4">
        <v>46007.105958333334</v>
      </c>
    </row>
    <row r="331" spans="1:21">
      <c r="A331">
        <v>361</v>
      </c>
      <c r="B331" t="s">
        <v>2429</v>
      </c>
      <c r="C331" t="s">
        <v>2430</v>
      </c>
      <c r="D331" t="s">
        <v>47</v>
      </c>
      <c r="E331" t="s">
        <v>2431</v>
      </c>
      <c r="F331" t="s">
        <v>2400</v>
      </c>
      <c r="G331" t="s">
        <v>2401</v>
      </c>
      <c r="H331" t="s">
        <v>27</v>
      </c>
      <c r="I331" t="s">
        <v>28</v>
      </c>
      <c r="J331" t="s">
        <v>2432</v>
      </c>
      <c r="K331" t="s">
        <v>2433</v>
      </c>
      <c r="L331" t="s">
        <v>2434</v>
      </c>
      <c r="M331" t="s">
        <v>2435</v>
      </c>
      <c r="N331" t="s">
        <v>2436</v>
      </c>
      <c r="O331" t="s">
        <v>79</v>
      </c>
      <c r="P331">
        <v>0</v>
      </c>
      <c r="Q331">
        <v>0</v>
      </c>
      <c r="U331" s="4">
        <v>46007.118333333332</v>
      </c>
    </row>
    <row r="332" spans="1:21">
      <c r="A332">
        <v>362</v>
      </c>
      <c r="C332" t="s">
        <v>2437</v>
      </c>
      <c r="D332" t="s">
        <v>480</v>
      </c>
      <c r="E332" t="s">
        <v>2438</v>
      </c>
      <c r="F332" t="s">
        <v>2400</v>
      </c>
      <c r="G332" t="s">
        <v>2401</v>
      </c>
      <c r="H332" t="s">
        <v>27</v>
      </c>
      <c r="I332" t="s">
        <v>28</v>
      </c>
      <c r="J332" t="s">
        <v>2439</v>
      </c>
      <c r="K332" t="s">
        <v>2440</v>
      </c>
      <c r="L332" t="s">
        <v>2441</v>
      </c>
      <c r="M332" t="s">
        <v>2442</v>
      </c>
      <c r="N332" t="s">
        <v>2443</v>
      </c>
      <c r="O332" t="s">
        <v>64</v>
      </c>
      <c r="P332">
        <v>0</v>
      </c>
      <c r="Q332">
        <v>0</v>
      </c>
      <c r="R332" t="s">
        <v>2444</v>
      </c>
      <c r="U332" s="4">
        <v>46007.13070833333</v>
      </c>
    </row>
    <row r="333" spans="1:21">
      <c r="A333">
        <v>363</v>
      </c>
      <c r="B333" t="s">
        <v>2445</v>
      </c>
      <c r="C333" t="s">
        <v>2446</v>
      </c>
      <c r="D333" t="s">
        <v>516</v>
      </c>
      <c r="E333" t="s">
        <v>2447</v>
      </c>
      <c r="F333" t="s">
        <v>2400</v>
      </c>
      <c r="G333" t="s">
        <v>2401</v>
      </c>
      <c r="H333" t="s">
        <v>27</v>
      </c>
      <c r="I333" t="s">
        <v>28</v>
      </c>
      <c r="J333" t="s">
        <v>2448</v>
      </c>
      <c r="K333" t="s">
        <v>2449</v>
      </c>
      <c r="L333" t="s">
        <v>2450</v>
      </c>
      <c r="M333" t="s">
        <v>2451</v>
      </c>
      <c r="O333" t="s">
        <v>64</v>
      </c>
      <c r="P333">
        <v>0</v>
      </c>
      <c r="Q333">
        <v>0</v>
      </c>
      <c r="R333" t="s">
        <v>2452</v>
      </c>
      <c r="U333" s="4">
        <v>46007.143083333343</v>
      </c>
    </row>
    <row r="334" spans="1:21">
      <c r="A334">
        <v>364</v>
      </c>
      <c r="B334" t="s">
        <v>2453</v>
      </c>
      <c r="C334" t="s">
        <v>2454</v>
      </c>
      <c r="D334" t="s">
        <v>37</v>
      </c>
      <c r="E334" t="s">
        <v>2455</v>
      </c>
      <c r="F334" t="s">
        <v>2400</v>
      </c>
      <c r="G334" t="s">
        <v>2401</v>
      </c>
      <c r="H334" t="s">
        <v>27</v>
      </c>
      <c r="I334" t="s">
        <v>28</v>
      </c>
      <c r="J334" t="s">
        <v>2456</v>
      </c>
      <c r="K334" t="s">
        <v>2457</v>
      </c>
      <c r="L334" t="s">
        <v>2458</v>
      </c>
      <c r="M334" t="s">
        <v>2459</v>
      </c>
      <c r="O334" t="s">
        <v>34</v>
      </c>
      <c r="P334">
        <v>0</v>
      </c>
      <c r="Q334">
        <v>0</v>
      </c>
      <c r="U334" s="4">
        <v>46007.155458333327</v>
      </c>
    </row>
    <row r="335" spans="1:21">
      <c r="A335">
        <v>365</v>
      </c>
      <c r="B335" t="s">
        <v>2453</v>
      </c>
      <c r="C335" t="s">
        <v>2454</v>
      </c>
      <c r="D335" t="s">
        <v>37</v>
      </c>
      <c r="E335" t="s">
        <v>2460</v>
      </c>
      <c r="F335" t="s">
        <v>2400</v>
      </c>
      <c r="G335" t="s">
        <v>2401</v>
      </c>
      <c r="H335" t="s">
        <v>27</v>
      </c>
      <c r="I335" t="s">
        <v>28</v>
      </c>
      <c r="J335" t="s">
        <v>2461</v>
      </c>
      <c r="K335" t="s">
        <v>2462</v>
      </c>
      <c r="L335" t="s">
        <v>2463</v>
      </c>
      <c r="M335" t="s">
        <v>2464</v>
      </c>
      <c r="O335" t="s">
        <v>64</v>
      </c>
      <c r="P335">
        <v>0</v>
      </c>
      <c r="Q335">
        <v>0</v>
      </c>
      <c r="U335" s="4">
        <v>46007.167833333333</v>
      </c>
    </row>
    <row r="336" spans="1:21">
      <c r="A336">
        <v>366</v>
      </c>
      <c r="B336" t="s">
        <v>2465</v>
      </c>
      <c r="C336" t="s">
        <v>2465</v>
      </c>
      <c r="D336" t="s">
        <v>98</v>
      </c>
      <c r="E336" t="s">
        <v>2466</v>
      </c>
      <c r="F336" t="s">
        <v>2400</v>
      </c>
      <c r="G336" t="s">
        <v>2401</v>
      </c>
      <c r="H336" t="s">
        <v>27</v>
      </c>
      <c r="I336" t="s">
        <v>28</v>
      </c>
      <c r="J336" t="s">
        <v>2467</v>
      </c>
      <c r="K336" t="s">
        <v>2468</v>
      </c>
      <c r="L336" t="s">
        <v>2469</v>
      </c>
      <c r="M336" t="s">
        <v>2470</v>
      </c>
      <c r="N336" t="s">
        <v>2471</v>
      </c>
      <c r="O336" t="s">
        <v>64</v>
      </c>
      <c r="P336">
        <v>0</v>
      </c>
      <c r="Q336">
        <v>0</v>
      </c>
      <c r="U336" s="4">
        <v>46007.180208333331</v>
      </c>
    </row>
    <row r="337" spans="1:21">
      <c r="A337">
        <v>367</v>
      </c>
      <c r="B337" t="s">
        <v>2429</v>
      </c>
      <c r="C337" t="s">
        <v>2430</v>
      </c>
      <c r="D337" t="s">
        <v>47</v>
      </c>
      <c r="E337" t="s">
        <v>2472</v>
      </c>
      <c r="F337" t="s">
        <v>2400</v>
      </c>
      <c r="G337" t="s">
        <v>2401</v>
      </c>
      <c r="H337" t="s">
        <v>27</v>
      </c>
      <c r="I337" t="s">
        <v>28</v>
      </c>
      <c r="J337" t="s">
        <v>2473</v>
      </c>
      <c r="K337" t="s">
        <v>2474</v>
      </c>
      <c r="L337" t="s">
        <v>2475</v>
      </c>
      <c r="M337" t="s">
        <v>2476</v>
      </c>
      <c r="N337" t="s">
        <v>2477</v>
      </c>
      <c r="O337" t="s">
        <v>55</v>
      </c>
      <c r="P337">
        <v>0</v>
      </c>
      <c r="Q337">
        <v>0</v>
      </c>
      <c r="U337" s="4">
        <v>46007.19258333333</v>
      </c>
    </row>
    <row r="338" spans="1:21">
      <c r="A338">
        <v>368</v>
      </c>
      <c r="B338" t="s">
        <v>149</v>
      </c>
      <c r="C338" t="s">
        <v>297</v>
      </c>
      <c r="D338" t="s">
        <v>2422</v>
      </c>
      <c r="E338" t="s">
        <v>2478</v>
      </c>
      <c r="F338" t="s">
        <v>2400</v>
      </c>
      <c r="G338" t="s">
        <v>2401</v>
      </c>
      <c r="H338" t="s">
        <v>27</v>
      </c>
      <c r="I338" t="s">
        <v>28</v>
      </c>
      <c r="J338" t="s">
        <v>2479</v>
      </c>
      <c r="K338" t="s">
        <v>2480</v>
      </c>
      <c r="L338" t="s">
        <v>2481</v>
      </c>
      <c r="M338" t="s">
        <v>2482</v>
      </c>
      <c r="N338" t="s">
        <v>2483</v>
      </c>
      <c r="O338" t="s">
        <v>79</v>
      </c>
      <c r="P338">
        <v>0</v>
      </c>
      <c r="Q338">
        <v>0</v>
      </c>
      <c r="R338" t="s">
        <v>2484</v>
      </c>
      <c r="U338" s="4">
        <v>46007.204958333343</v>
      </c>
    </row>
    <row r="339" spans="1:21">
      <c r="A339">
        <v>369</v>
      </c>
      <c r="B339" t="s">
        <v>149</v>
      </c>
      <c r="C339" t="s">
        <v>97</v>
      </c>
      <c r="D339" t="s">
        <v>47</v>
      </c>
      <c r="E339" t="s">
        <v>2485</v>
      </c>
      <c r="F339" t="s">
        <v>2400</v>
      </c>
      <c r="G339" t="s">
        <v>2401</v>
      </c>
      <c r="H339" t="s">
        <v>27</v>
      </c>
      <c r="I339" t="s">
        <v>28</v>
      </c>
      <c r="J339" t="s">
        <v>2486</v>
      </c>
      <c r="K339" t="s">
        <v>2487</v>
      </c>
      <c r="L339" t="s">
        <v>2488</v>
      </c>
      <c r="M339" t="s">
        <v>2489</v>
      </c>
      <c r="N339" t="s">
        <v>2490</v>
      </c>
      <c r="O339" t="s">
        <v>55</v>
      </c>
      <c r="P339">
        <v>0</v>
      </c>
      <c r="Q339">
        <v>0</v>
      </c>
      <c r="R339" t="s">
        <v>2491</v>
      </c>
      <c r="U339" s="4">
        <v>46007.217333333327</v>
      </c>
    </row>
    <row r="340" spans="1:21">
      <c r="A340">
        <v>370</v>
      </c>
      <c r="B340" t="s">
        <v>2492</v>
      </c>
      <c r="C340" t="s">
        <v>2493</v>
      </c>
      <c r="D340" t="s">
        <v>47</v>
      </c>
      <c r="E340" t="s">
        <v>2494</v>
      </c>
      <c r="F340" t="s">
        <v>2400</v>
      </c>
      <c r="G340" t="s">
        <v>2401</v>
      </c>
      <c r="H340" t="s">
        <v>27</v>
      </c>
      <c r="I340" t="s">
        <v>28</v>
      </c>
      <c r="J340" t="s">
        <v>2495</v>
      </c>
      <c r="K340" t="s">
        <v>2496</v>
      </c>
      <c r="L340" t="s">
        <v>2497</v>
      </c>
      <c r="M340" t="s">
        <v>2498</v>
      </c>
      <c r="O340" t="s">
        <v>55</v>
      </c>
      <c r="P340">
        <v>0</v>
      </c>
      <c r="Q340">
        <v>0</v>
      </c>
      <c r="U340" s="4">
        <v>46007.229708333332</v>
      </c>
    </row>
    <row r="341" spans="1:21">
      <c r="A341">
        <v>371</v>
      </c>
      <c r="B341" t="s">
        <v>149</v>
      </c>
      <c r="C341" t="s">
        <v>97</v>
      </c>
      <c r="D341" t="s">
        <v>524</v>
      </c>
      <c r="E341" t="s">
        <v>2499</v>
      </c>
      <c r="F341" t="s">
        <v>2400</v>
      </c>
      <c r="G341" t="s">
        <v>2401</v>
      </c>
      <c r="H341" t="s">
        <v>27</v>
      </c>
      <c r="I341" t="s">
        <v>28</v>
      </c>
      <c r="J341" t="s">
        <v>2500</v>
      </c>
      <c r="K341" t="s">
        <v>2501</v>
      </c>
      <c r="L341" t="s">
        <v>2502</v>
      </c>
      <c r="M341" t="s">
        <v>2503</v>
      </c>
      <c r="N341" t="s">
        <v>2504</v>
      </c>
      <c r="O341" t="s">
        <v>34</v>
      </c>
      <c r="P341">
        <v>0</v>
      </c>
      <c r="Q341">
        <v>0</v>
      </c>
      <c r="U341" s="4">
        <v>46007.242083333331</v>
      </c>
    </row>
    <row r="342" spans="1:21">
      <c r="A342">
        <v>372</v>
      </c>
      <c r="B342" t="s">
        <v>2505</v>
      </c>
      <c r="C342" t="s">
        <v>2506</v>
      </c>
      <c r="D342" t="s">
        <v>66</v>
      </c>
      <c r="E342" t="s">
        <v>2507</v>
      </c>
      <c r="F342" t="s">
        <v>2400</v>
      </c>
      <c r="G342" t="s">
        <v>2401</v>
      </c>
      <c r="H342" t="s">
        <v>27</v>
      </c>
      <c r="I342" t="s">
        <v>28</v>
      </c>
      <c r="J342" t="s">
        <v>2508</v>
      </c>
      <c r="K342" t="s">
        <v>2509</v>
      </c>
      <c r="L342" t="s">
        <v>2510</v>
      </c>
      <c r="M342" t="s">
        <v>2511</v>
      </c>
      <c r="N342" t="s">
        <v>2512</v>
      </c>
      <c r="O342" t="s">
        <v>64</v>
      </c>
      <c r="P342">
        <v>0</v>
      </c>
      <c r="Q342">
        <v>0</v>
      </c>
      <c r="U342" s="4">
        <v>46007.254458333337</v>
      </c>
    </row>
    <row r="343" spans="1:21">
      <c r="A343">
        <v>373</v>
      </c>
      <c r="B343" t="s">
        <v>21</v>
      </c>
      <c r="C343" t="s">
        <v>2513</v>
      </c>
      <c r="D343" t="s">
        <v>47</v>
      </c>
      <c r="E343" t="s">
        <v>2514</v>
      </c>
      <c r="F343" t="s">
        <v>2400</v>
      </c>
      <c r="G343" t="s">
        <v>2401</v>
      </c>
      <c r="H343" t="s">
        <v>27</v>
      </c>
      <c r="I343" t="s">
        <v>28</v>
      </c>
      <c r="J343" t="s">
        <v>2515</v>
      </c>
      <c r="K343" t="s">
        <v>2516</v>
      </c>
      <c r="L343" t="s">
        <v>2517</v>
      </c>
      <c r="M343" t="s">
        <v>2518</v>
      </c>
      <c r="O343" t="s">
        <v>121</v>
      </c>
      <c r="P343">
        <v>2</v>
      </c>
      <c r="Q343">
        <v>2</v>
      </c>
      <c r="U343" t="s">
        <v>2519</v>
      </c>
    </row>
    <row r="344" spans="1:21">
      <c r="A344">
        <v>374</v>
      </c>
      <c r="B344" t="s">
        <v>2520</v>
      </c>
      <c r="C344" t="s">
        <v>2521</v>
      </c>
      <c r="D344" t="s">
        <v>47</v>
      </c>
      <c r="E344" t="s">
        <v>2522</v>
      </c>
      <c r="F344" t="s">
        <v>2400</v>
      </c>
      <c r="G344" t="s">
        <v>2401</v>
      </c>
      <c r="H344" t="s">
        <v>27</v>
      </c>
      <c r="I344" t="s">
        <v>28</v>
      </c>
      <c r="J344" t="s">
        <v>2523</v>
      </c>
      <c r="K344" t="s">
        <v>2524</v>
      </c>
      <c r="L344" t="s">
        <v>2525</v>
      </c>
      <c r="M344" t="s">
        <v>2526</v>
      </c>
      <c r="O344" t="s">
        <v>55</v>
      </c>
      <c r="P344">
        <v>1</v>
      </c>
      <c r="Q344">
        <v>1</v>
      </c>
      <c r="U344" s="4">
        <v>46007.279208333333</v>
      </c>
    </row>
    <row r="345" spans="1:21">
      <c r="A345">
        <v>375</v>
      </c>
      <c r="B345" t="s">
        <v>149</v>
      </c>
      <c r="C345" t="s">
        <v>97</v>
      </c>
      <c r="D345" t="s">
        <v>47</v>
      </c>
      <c r="E345" t="s">
        <v>2527</v>
      </c>
      <c r="F345" t="s">
        <v>2400</v>
      </c>
      <c r="G345" t="s">
        <v>2401</v>
      </c>
      <c r="H345" t="s">
        <v>27</v>
      </c>
      <c r="I345" t="s">
        <v>28</v>
      </c>
      <c r="J345" t="s">
        <v>2528</v>
      </c>
      <c r="K345" t="s">
        <v>2529</v>
      </c>
      <c r="L345" t="s">
        <v>2530</v>
      </c>
      <c r="M345" t="s">
        <v>2531</v>
      </c>
      <c r="N345" t="s">
        <v>2532</v>
      </c>
      <c r="O345" t="s">
        <v>55</v>
      </c>
      <c r="P345">
        <v>0</v>
      </c>
      <c r="Q345">
        <v>0</v>
      </c>
      <c r="U345" s="4">
        <v>46007.291583333332</v>
      </c>
    </row>
    <row r="346" spans="1:21">
      <c r="A346">
        <v>376</v>
      </c>
      <c r="B346" t="s">
        <v>2533</v>
      </c>
      <c r="C346" t="s">
        <v>2534</v>
      </c>
      <c r="D346" t="s">
        <v>98</v>
      </c>
      <c r="E346" t="s">
        <v>2535</v>
      </c>
      <c r="F346" t="s">
        <v>2400</v>
      </c>
      <c r="G346" t="s">
        <v>2401</v>
      </c>
      <c r="H346" t="s">
        <v>27</v>
      </c>
      <c r="I346" t="s">
        <v>28</v>
      </c>
      <c r="J346" t="s">
        <v>2536</v>
      </c>
      <c r="K346" t="s">
        <v>2537</v>
      </c>
      <c r="L346" t="s">
        <v>2538</v>
      </c>
      <c r="M346" t="s">
        <v>2539</v>
      </c>
      <c r="N346" t="s">
        <v>2540</v>
      </c>
      <c r="O346" t="s">
        <v>64</v>
      </c>
      <c r="P346">
        <v>0</v>
      </c>
      <c r="Q346">
        <v>0</v>
      </c>
      <c r="U346" s="4">
        <v>46007.30395833333</v>
      </c>
    </row>
    <row r="347" spans="1:21">
      <c r="A347">
        <v>377</v>
      </c>
      <c r="B347" t="s">
        <v>2541</v>
      </c>
      <c r="C347" t="s">
        <v>2454</v>
      </c>
      <c r="D347" t="s">
        <v>37</v>
      </c>
      <c r="E347" t="s">
        <v>2542</v>
      </c>
      <c r="F347" t="s">
        <v>2400</v>
      </c>
      <c r="G347" t="s">
        <v>2401</v>
      </c>
      <c r="H347" t="s">
        <v>27</v>
      </c>
      <c r="I347" t="s">
        <v>28</v>
      </c>
      <c r="J347" t="s">
        <v>2543</v>
      </c>
      <c r="K347" t="s">
        <v>2544</v>
      </c>
      <c r="L347" t="s">
        <v>2545</v>
      </c>
      <c r="M347" t="s">
        <v>2546</v>
      </c>
      <c r="O347" t="s">
        <v>79</v>
      </c>
      <c r="P347">
        <v>0</v>
      </c>
      <c r="Q347">
        <v>0</v>
      </c>
      <c r="R347" t="s">
        <v>2547</v>
      </c>
      <c r="U347" s="4">
        <v>46007.316333333343</v>
      </c>
    </row>
    <row r="348" spans="1:21">
      <c r="A348">
        <v>378</v>
      </c>
      <c r="B348" t="s">
        <v>2548</v>
      </c>
      <c r="C348" t="s">
        <v>2548</v>
      </c>
      <c r="D348" t="s">
        <v>516</v>
      </c>
      <c r="E348" t="s">
        <v>2549</v>
      </c>
      <c r="F348" t="s">
        <v>2400</v>
      </c>
      <c r="G348" t="s">
        <v>2401</v>
      </c>
      <c r="H348" t="s">
        <v>27</v>
      </c>
      <c r="I348" t="s">
        <v>28</v>
      </c>
      <c r="J348" t="s">
        <v>2550</v>
      </c>
      <c r="K348" t="s">
        <v>2551</v>
      </c>
      <c r="L348" t="s">
        <v>2552</v>
      </c>
      <c r="M348" t="s">
        <v>2553</v>
      </c>
      <c r="O348" t="s">
        <v>55</v>
      </c>
      <c r="P348">
        <v>0</v>
      </c>
      <c r="Q348">
        <v>0</v>
      </c>
      <c r="U348" s="4">
        <v>46007.328708333327</v>
      </c>
    </row>
    <row r="349" spans="1:21">
      <c r="A349">
        <v>379</v>
      </c>
      <c r="B349" t="s">
        <v>2554</v>
      </c>
      <c r="D349" t="s">
        <v>37</v>
      </c>
      <c r="E349" t="s">
        <v>2555</v>
      </c>
      <c r="F349" t="s">
        <v>2400</v>
      </c>
      <c r="G349" t="s">
        <v>2401</v>
      </c>
      <c r="H349" t="s">
        <v>27</v>
      </c>
      <c r="I349" t="s">
        <v>2556</v>
      </c>
      <c r="O349" t="s">
        <v>79</v>
      </c>
      <c r="P349">
        <v>2</v>
      </c>
      <c r="Q349">
        <v>1</v>
      </c>
      <c r="U349" t="s">
        <v>2557</v>
      </c>
    </row>
    <row r="350" spans="1:21">
      <c r="A350">
        <v>380</v>
      </c>
      <c r="B350" t="s">
        <v>149</v>
      </c>
      <c r="C350" t="s">
        <v>97</v>
      </c>
      <c r="D350" t="s">
        <v>2422</v>
      </c>
      <c r="E350" t="s">
        <v>2558</v>
      </c>
      <c r="F350" t="s">
        <v>2400</v>
      </c>
      <c r="G350" t="s">
        <v>2401</v>
      </c>
      <c r="H350" t="s">
        <v>27</v>
      </c>
      <c r="I350" t="s">
        <v>28</v>
      </c>
      <c r="J350" t="s">
        <v>2559</v>
      </c>
      <c r="K350" t="s">
        <v>2560</v>
      </c>
      <c r="L350" t="s">
        <v>2561</v>
      </c>
      <c r="M350" t="s">
        <v>2562</v>
      </c>
      <c r="N350" t="s">
        <v>2563</v>
      </c>
      <c r="O350" t="s">
        <v>64</v>
      </c>
      <c r="P350">
        <v>0</v>
      </c>
      <c r="Q350">
        <v>0</v>
      </c>
      <c r="U350" s="4">
        <v>46007.353458333331</v>
      </c>
    </row>
    <row r="351" spans="1:21">
      <c r="A351">
        <v>381</v>
      </c>
      <c r="B351" t="s">
        <v>149</v>
      </c>
      <c r="C351" t="s">
        <v>97</v>
      </c>
      <c r="D351" t="s">
        <v>524</v>
      </c>
      <c r="E351" t="s">
        <v>2564</v>
      </c>
      <c r="F351" t="s">
        <v>2400</v>
      </c>
      <c r="G351" t="s">
        <v>2401</v>
      </c>
      <c r="H351" t="s">
        <v>27</v>
      </c>
      <c r="I351" t="s">
        <v>28</v>
      </c>
      <c r="J351" t="s">
        <v>2565</v>
      </c>
      <c r="K351" t="s">
        <v>2566</v>
      </c>
      <c r="L351" t="s">
        <v>2567</v>
      </c>
      <c r="M351" t="s">
        <v>2568</v>
      </c>
      <c r="N351" t="s">
        <v>2569</v>
      </c>
      <c r="O351" t="s">
        <v>79</v>
      </c>
      <c r="P351">
        <v>0</v>
      </c>
      <c r="Q351">
        <v>0</v>
      </c>
      <c r="U351" s="4">
        <v>46007.365833333337</v>
      </c>
    </row>
    <row r="352" spans="1:21">
      <c r="A352">
        <v>382</v>
      </c>
      <c r="B352" t="s">
        <v>2429</v>
      </c>
      <c r="C352" t="s">
        <v>2430</v>
      </c>
      <c r="D352" t="s">
        <v>47</v>
      </c>
      <c r="E352" t="s">
        <v>2570</v>
      </c>
      <c r="F352" t="s">
        <v>2400</v>
      </c>
      <c r="G352" t="s">
        <v>2401</v>
      </c>
      <c r="H352" t="s">
        <v>27</v>
      </c>
      <c r="I352" t="s">
        <v>28</v>
      </c>
      <c r="J352" t="s">
        <v>2571</v>
      </c>
      <c r="K352" t="s">
        <v>2572</v>
      </c>
      <c r="L352" t="s">
        <v>2573</v>
      </c>
      <c r="M352" t="s">
        <v>2574</v>
      </c>
      <c r="N352" t="s">
        <v>2575</v>
      </c>
      <c r="O352" t="s">
        <v>64</v>
      </c>
      <c r="P352">
        <v>0</v>
      </c>
      <c r="Q352">
        <v>0</v>
      </c>
      <c r="U352" s="4">
        <v>46007.378208333343</v>
      </c>
    </row>
    <row r="353" spans="1:21">
      <c r="A353">
        <v>383</v>
      </c>
      <c r="B353" t="s">
        <v>2576</v>
      </c>
      <c r="C353" t="s">
        <v>2577</v>
      </c>
      <c r="D353" t="s">
        <v>480</v>
      </c>
      <c r="E353" t="s">
        <v>2578</v>
      </c>
      <c r="F353" t="s">
        <v>2400</v>
      </c>
      <c r="G353" t="s">
        <v>2401</v>
      </c>
      <c r="H353" t="s">
        <v>27</v>
      </c>
      <c r="I353" t="s">
        <v>28</v>
      </c>
      <c r="J353" t="s">
        <v>2579</v>
      </c>
      <c r="K353" t="s">
        <v>2580</v>
      </c>
      <c r="L353" t="s">
        <v>2581</v>
      </c>
      <c r="M353" t="s">
        <v>2582</v>
      </c>
      <c r="N353" t="s">
        <v>2583</v>
      </c>
      <c r="O353" t="s">
        <v>55</v>
      </c>
      <c r="P353">
        <v>0</v>
      </c>
      <c r="Q353">
        <v>0</v>
      </c>
      <c r="U353" s="4">
        <v>46007.390583333327</v>
      </c>
    </row>
    <row r="354" spans="1:21">
      <c r="A354">
        <v>384</v>
      </c>
      <c r="B354" t="s">
        <v>2437</v>
      </c>
      <c r="C354" t="s">
        <v>2437</v>
      </c>
      <c r="D354" t="s">
        <v>98</v>
      </c>
      <c r="E354" t="s">
        <v>2584</v>
      </c>
      <c r="F354" t="s">
        <v>2400</v>
      </c>
      <c r="G354" t="s">
        <v>2401</v>
      </c>
      <c r="H354" t="s">
        <v>27</v>
      </c>
      <c r="I354" t="s">
        <v>28</v>
      </c>
      <c r="J354" t="s">
        <v>2585</v>
      </c>
      <c r="K354" t="s">
        <v>2586</v>
      </c>
      <c r="L354" t="s">
        <v>2587</v>
      </c>
      <c r="M354" t="s">
        <v>2588</v>
      </c>
      <c r="N354" t="s">
        <v>2589</v>
      </c>
      <c r="O354" t="s">
        <v>79</v>
      </c>
      <c r="P354">
        <v>1</v>
      </c>
      <c r="Q354">
        <v>0</v>
      </c>
      <c r="U354" s="4">
        <v>46007.402958333332</v>
      </c>
    </row>
    <row r="355" spans="1:21">
      <c r="A355">
        <v>385</v>
      </c>
      <c r="B355" t="s">
        <v>2590</v>
      </c>
      <c r="C355" t="s">
        <v>2591</v>
      </c>
      <c r="D355" t="s">
        <v>66</v>
      </c>
      <c r="E355" t="s">
        <v>2592</v>
      </c>
      <c r="F355" t="s">
        <v>2400</v>
      </c>
      <c r="G355" t="s">
        <v>2401</v>
      </c>
      <c r="H355" t="s">
        <v>27</v>
      </c>
      <c r="I355" t="s">
        <v>28</v>
      </c>
      <c r="J355" t="s">
        <v>2593</v>
      </c>
      <c r="K355" t="s">
        <v>2594</v>
      </c>
      <c r="L355" t="s">
        <v>2595</v>
      </c>
      <c r="M355" t="s">
        <v>2596</v>
      </c>
      <c r="N355" t="s">
        <v>2597</v>
      </c>
      <c r="O355" t="s">
        <v>34</v>
      </c>
      <c r="P355">
        <v>0</v>
      </c>
      <c r="Q355">
        <v>0</v>
      </c>
      <c r="U355" s="4">
        <v>46007.415333333331</v>
      </c>
    </row>
    <row r="356" spans="1:21">
      <c r="A356">
        <v>386</v>
      </c>
      <c r="B356" t="s">
        <v>149</v>
      </c>
      <c r="C356" t="s">
        <v>428</v>
      </c>
      <c r="D356" t="s">
        <v>516</v>
      </c>
      <c r="E356" t="s">
        <v>2598</v>
      </c>
      <c r="F356" t="s">
        <v>2400</v>
      </c>
      <c r="G356" t="s">
        <v>2401</v>
      </c>
      <c r="H356" t="s">
        <v>27</v>
      </c>
      <c r="I356" t="s">
        <v>28</v>
      </c>
      <c r="J356" t="s">
        <v>2599</v>
      </c>
      <c r="K356" t="s">
        <v>2600</v>
      </c>
      <c r="L356" t="s">
        <v>2601</v>
      </c>
      <c r="M356" t="s">
        <v>2602</v>
      </c>
      <c r="N356" t="s">
        <v>2603</v>
      </c>
      <c r="O356" t="s">
        <v>34</v>
      </c>
      <c r="P356">
        <v>0</v>
      </c>
      <c r="Q356">
        <v>0</v>
      </c>
      <c r="U356" s="4">
        <v>46007.427708333344</v>
      </c>
    </row>
    <row r="357" spans="1:21">
      <c r="A357">
        <v>387</v>
      </c>
      <c r="B357" t="s">
        <v>21</v>
      </c>
      <c r="C357" t="s">
        <v>333</v>
      </c>
      <c r="D357" t="s">
        <v>524</v>
      </c>
      <c r="E357" t="s">
        <v>2604</v>
      </c>
      <c r="F357" t="s">
        <v>2400</v>
      </c>
      <c r="G357" t="s">
        <v>2401</v>
      </c>
      <c r="H357" t="s">
        <v>27</v>
      </c>
      <c r="I357" t="s">
        <v>28</v>
      </c>
      <c r="J357" t="s">
        <v>2605</v>
      </c>
      <c r="K357" t="s">
        <v>2606</v>
      </c>
      <c r="L357" t="s">
        <v>2607</v>
      </c>
      <c r="M357" t="s">
        <v>2608</v>
      </c>
      <c r="N357" t="s">
        <v>2609</v>
      </c>
      <c r="O357" t="s">
        <v>79</v>
      </c>
      <c r="P357">
        <v>0</v>
      </c>
      <c r="Q357">
        <v>0</v>
      </c>
      <c r="R357" t="s">
        <v>2610</v>
      </c>
      <c r="U357" s="4">
        <v>46007.440083333327</v>
      </c>
    </row>
    <row r="358" spans="1:21">
      <c r="A358">
        <v>388</v>
      </c>
      <c r="B358" t="s">
        <v>2611</v>
      </c>
      <c r="C358" t="s">
        <v>2612</v>
      </c>
      <c r="D358" t="s">
        <v>288</v>
      </c>
      <c r="E358" t="s">
        <v>2613</v>
      </c>
      <c r="F358" t="s">
        <v>2400</v>
      </c>
      <c r="G358" t="s">
        <v>2401</v>
      </c>
      <c r="H358" t="s">
        <v>27</v>
      </c>
      <c r="I358" t="s">
        <v>2556</v>
      </c>
      <c r="O358" t="s">
        <v>55</v>
      </c>
      <c r="P358">
        <v>1</v>
      </c>
      <c r="Q358">
        <v>1</v>
      </c>
      <c r="U358" s="4">
        <v>46007.452458333333</v>
      </c>
    </row>
    <row r="359" spans="1:21">
      <c r="A359">
        <v>389</v>
      </c>
      <c r="B359" t="s">
        <v>2614</v>
      </c>
      <c r="C359" t="s">
        <v>2615</v>
      </c>
      <c r="D359" t="s">
        <v>37</v>
      </c>
      <c r="E359" t="s">
        <v>2616</v>
      </c>
      <c r="F359" t="s">
        <v>2400</v>
      </c>
      <c r="G359" t="s">
        <v>2401</v>
      </c>
      <c r="H359" t="s">
        <v>27</v>
      </c>
      <c r="I359" t="s">
        <v>2556</v>
      </c>
      <c r="O359" t="s">
        <v>55</v>
      </c>
      <c r="P359">
        <v>0</v>
      </c>
      <c r="Q359">
        <v>0</v>
      </c>
      <c r="R359" t="s">
        <v>2617</v>
      </c>
      <c r="U359" s="4">
        <v>46007.464833333332</v>
      </c>
    </row>
    <row r="360" spans="1:21">
      <c r="A360">
        <v>390</v>
      </c>
      <c r="B360" t="s">
        <v>2611</v>
      </c>
      <c r="C360" t="s">
        <v>2618</v>
      </c>
      <c r="D360" t="s">
        <v>2619</v>
      </c>
      <c r="E360" t="s">
        <v>2620</v>
      </c>
      <c r="F360" t="s">
        <v>2400</v>
      </c>
      <c r="G360" t="s">
        <v>2401</v>
      </c>
      <c r="H360" t="s">
        <v>27</v>
      </c>
      <c r="I360" t="s">
        <v>2556</v>
      </c>
      <c r="J360" t="s">
        <v>2621</v>
      </c>
      <c r="K360" t="s">
        <v>2622</v>
      </c>
      <c r="L360" t="s">
        <v>2623</v>
      </c>
      <c r="M360" t="s">
        <v>2624</v>
      </c>
      <c r="N360" t="s">
        <v>2625</v>
      </c>
      <c r="O360" t="s">
        <v>55</v>
      </c>
      <c r="P360">
        <v>1</v>
      </c>
      <c r="Q360">
        <v>0</v>
      </c>
      <c r="U360" t="s">
        <v>2626</v>
      </c>
    </row>
    <row r="361" spans="1:21">
      <c r="A361">
        <v>391</v>
      </c>
      <c r="B361" t="s">
        <v>2554</v>
      </c>
      <c r="D361" t="s">
        <v>37</v>
      </c>
      <c r="E361" t="s">
        <v>2627</v>
      </c>
      <c r="F361" t="s">
        <v>2400</v>
      </c>
      <c r="G361" t="s">
        <v>2401</v>
      </c>
      <c r="H361" t="s">
        <v>27</v>
      </c>
      <c r="I361" t="s">
        <v>28</v>
      </c>
      <c r="J361" t="s">
        <v>2628</v>
      </c>
      <c r="K361" t="s">
        <v>2629</v>
      </c>
      <c r="L361" t="s">
        <v>2630</v>
      </c>
      <c r="M361" t="s">
        <v>2631</v>
      </c>
      <c r="N361" t="s">
        <v>2632</v>
      </c>
      <c r="O361" t="s">
        <v>55</v>
      </c>
      <c r="P361">
        <v>0</v>
      </c>
      <c r="Q361">
        <v>0</v>
      </c>
      <c r="U361" s="4">
        <v>46007.489583333343</v>
      </c>
    </row>
    <row r="362" spans="1:21">
      <c r="A362">
        <v>392</v>
      </c>
      <c r="B362" t="s">
        <v>2633</v>
      </c>
      <c r="C362" t="s">
        <v>2633</v>
      </c>
      <c r="D362" t="s">
        <v>1935</v>
      </c>
      <c r="E362" t="s">
        <v>2634</v>
      </c>
      <c r="F362" t="s">
        <v>2400</v>
      </c>
      <c r="G362" t="s">
        <v>2401</v>
      </c>
      <c r="H362" t="s">
        <v>27</v>
      </c>
      <c r="I362" t="s">
        <v>28</v>
      </c>
      <c r="J362" t="s">
        <v>2635</v>
      </c>
      <c r="K362" t="s">
        <v>2636</v>
      </c>
      <c r="L362" t="s">
        <v>2637</v>
      </c>
      <c r="M362" t="s">
        <v>2638</v>
      </c>
      <c r="O362" t="s">
        <v>34</v>
      </c>
      <c r="P362">
        <v>1</v>
      </c>
      <c r="Q362">
        <v>0</v>
      </c>
      <c r="U362" s="4">
        <v>46007.501958333327</v>
      </c>
    </row>
    <row r="363" spans="1:21">
      <c r="A363">
        <v>393</v>
      </c>
      <c r="B363" t="s">
        <v>21</v>
      </c>
      <c r="C363" t="s">
        <v>428</v>
      </c>
      <c r="D363" t="s">
        <v>1935</v>
      </c>
      <c r="E363" t="s">
        <v>2639</v>
      </c>
      <c r="F363" t="s">
        <v>2400</v>
      </c>
      <c r="G363" t="s">
        <v>2401</v>
      </c>
      <c r="H363" t="s">
        <v>27</v>
      </c>
      <c r="I363" t="s">
        <v>28</v>
      </c>
      <c r="J363" t="s">
        <v>2640</v>
      </c>
      <c r="K363" t="s">
        <v>2641</v>
      </c>
      <c r="L363" t="s">
        <v>2642</v>
      </c>
      <c r="M363" t="s">
        <v>2643</v>
      </c>
      <c r="N363" t="s">
        <v>2644</v>
      </c>
      <c r="O363" t="s">
        <v>64</v>
      </c>
      <c r="P363">
        <v>1</v>
      </c>
      <c r="Q363">
        <v>0</v>
      </c>
      <c r="S363" t="s">
        <v>2645</v>
      </c>
      <c r="U363" s="4">
        <v>46007.514333333333</v>
      </c>
    </row>
    <row r="364" spans="1:21">
      <c r="A364">
        <v>394</v>
      </c>
      <c r="B364" t="s">
        <v>2646</v>
      </c>
      <c r="C364" t="s">
        <v>2647</v>
      </c>
      <c r="D364" t="s">
        <v>1935</v>
      </c>
      <c r="E364" t="s">
        <v>2648</v>
      </c>
      <c r="F364" t="s">
        <v>2400</v>
      </c>
      <c r="G364" t="s">
        <v>2401</v>
      </c>
      <c r="H364" t="s">
        <v>27</v>
      </c>
      <c r="I364" t="s">
        <v>28</v>
      </c>
      <c r="J364" t="s">
        <v>2649</v>
      </c>
      <c r="K364" t="s">
        <v>2650</v>
      </c>
      <c r="L364" t="s">
        <v>2651</v>
      </c>
      <c r="M364" t="s">
        <v>2652</v>
      </c>
      <c r="O364" t="s">
        <v>64</v>
      </c>
      <c r="P364">
        <v>0</v>
      </c>
      <c r="Q364">
        <v>0</v>
      </c>
      <c r="U364" s="4">
        <v>46007.526708333331</v>
      </c>
    </row>
    <row r="365" spans="1:21">
      <c r="A365">
        <v>395</v>
      </c>
      <c r="B365" t="s">
        <v>21</v>
      </c>
      <c r="C365" t="s">
        <v>428</v>
      </c>
      <c r="D365" t="s">
        <v>1935</v>
      </c>
      <c r="E365" t="s">
        <v>2653</v>
      </c>
      <c r="F365" t="s">
        <v>2400</v>
      </c>
      <c r="G365" t="s">
        <v>2401</v>
      </c>
      <c r="H365" t="s">
        <v>27</v>
      </c>
      <c r="I365" t="s">
        <v>28</v>
      </c>
      <c r="J365" t="s">
        <v>2654</v>
      </c>
      <c r="K365" t="s">
        <v>2655</v>
      </c>
      <c r="L365" t="s">
        <v>2656</v>
      </c>
      <c r="M365" t="s">
        <v>2657</v>
      </c>
      <c r="N365" t="s">
        <v>2658</v>
      </c>
      <c r="O365" t="s">
        <v>64</v>
      </c>
      <c r="P365">
        <v>0</v>
      </c>
      <c r="Q365">
        <v>0</v>
      </c>
      <c r="U365" s="4">
        <v>46007.539083333337</v>
      </c>
    </row>
    <row r="366" spans="1:21">
      <c r="A366">
        <v>396</v>
      </c>
      <c r="B366" t="s">
        <v>21</v>
      </c>
      <c r="C366" t="s">
        <v>333</v>
      </c>
      <c r="D366" t="s">
        <v>47</v>
      </c>
      <c r="E366" t="s">
        <v>2659</v>
      </c>
      <c r="F366" t="s">
        <v>2400</v>
      </c>
      <c r="G366" t="s">
        <v>2401</v>
      </c>
      <c r="H366" t="s">
        <v>27</v>
      </c>
      <c r="I366" t="s">
        <v>28</v>
      </c>
      <c r="J366" t="s">
        <v>2660</v>
      </c>
      <c r="K366" t="s">
        <v>2661</v>
      </c>
      <c r="L366" t="s">
        <v>2662</v>
      </c>
      <c r="M366" t="s">
        <v>2663</v>
      </c>
      <c r="N366" t="s">
        <v>2664</v>
      </c>
      <c r="O366" t="s">
        <v>64</v>
      </c>
      <c r="P366">
        <v>0</v>
      </c>
      <c r="Q366">
        <v>0</v>
      </c>
      <c r="U366" s="4">
        <v>46007.551458333342</v>
      </c>
    </row>
    <row r="367" spans="1:21">
      <c r="A367">
        <v>397</v>
      </c>
      <c r="B367" t="s">
        <v>21</v>
      </c>
      <c r="C367" t="s">
        <v>428</v>
      </c>
      <c r="D367" t="s">
        <v>47</v>
      </c>
      <c r="E367" t="s">
        <v>2665</v>
      </c>
      <c r="F367" t="s">
        <v>2400</v>
      </c>
      <c r="G367" t="s">
        <v>2401</v>
      </c>
      <c r="H367" t="s">
        <v>27</v>
      </c>
      <c r="I367" t="s">
        <v>28</v>
      </c>
      <c r="J367" t="s">
        <v>2666</v>
      </c>
      <c r="K367" t="s">
        <v>2667</v>
      </c>
      <c r="L367" t="s">
        <v>2668</v>
      </c>
      <c r="M367" t="s">
        <v>2669</v>
      </c>
      <c r="N367" t="s">
        <v>2670</v>
      </c>
      <c r="O367" t="s">
        <v>121</v>
      </c>
      <c r="P367">
        <v>0</v>
      </c>
      <c r="Q367">
        <v>0</v>
      </c>
      <c r="U367" s="4">
        <v>46007.563833333334</v>
      </c>
    </row>
    <row r="368" spans="1:21">
      <c r="A368">
        <v>398</v>
      </c>
      <c r="B368" t="s">
        <v>21</v>
      </c>
      <c r="C368" t="s">
        <v>1788</v>
      </c>
      <c r="D368" t="s">
        <v>107</v>
      </c>
      <c r="E368" t="s">
        <v>2671</v>
      </c>
      <c r="F368" t="s">
        <v>2400</v>
      </c>
      <c r="G368" t="s">
        <v>2401</v>
      </c>
      <c r="H368" t="s">
        <v>27</v>
      </c>
      <c r="I368" t="s">
        <v>28</v>
      </c>
      <c r="J368" t="s">
        <v>2672</v>
      </c>
      <c r="K368" t="s">
        <v>2673</v>
      </c>
      <c r="L368" t="s">
        <v>2674</v>
      </c>
      <c r="M368" t="s">
        <v>2675</v>
      </c>
      <c r="N368" t="s">
        <v>2676</v>
      </c>
      <c r="O368" t="s">
        <v>34</v>
      </c>
      <c r="P368">
        <v>0</v>
      </c>
      <c r="Q368">
        <v>0</v>
      </c>
      <c r="U368" s="4">
        <v>46007.576208333332</v>
      </c>
    </row>
    <row r="369" spans="1:21">
      <c r="A369">
        <v>399</v>
      </c>
      <c r="B369" t="s">
        <v>21</v>
      </c>
      <c r="C369" t="s">
        <v>428</v>
      </c>
      <c r="D369" t="s">
        <v>364</v>
      </c>
      <c r="E369" t="s">
        <v>2677</v>
      </c>
      <c r="F369" t="s">
        <v>2400</v>
      </c>
      <c r="G369" t="s">
        <v>2401</v>
      </c>
      <c r="H369" t="s">
        <v>27</v>
      </c>
      <c r="I369" t="s">
        <v>28</v>
      </c>
      <c r="J369" t="s">
        <v>2678</v>
      </c>
      <c r="K369" t="s">
        <v>2679</v>
      </c>
      <c r="L369" t="s">
        <v>2680</v>
      </c>
      <c r="M369" t="s">
        <v>2681</v>
      </c>
      <c r="N369" t="s">
        <v>2682</v>
      </c>
      <c r="O369" t="s">
        <v>121</v>
      </c>
      <c r="P369">
        <v>1</v>
      </c>
      <c r="Q369">
        <v>1</v>
      </c>
      <c r="U369" t="s">
        <v>2683</v>
      </c>
    </row>
    <row r="370" spans="1:21">
      <c r="A370">
        <v>400</v>
      </c>
      <c r="B370" t="s">
        <v>21</v>
      </c>
      <c r="C370" t="s">
        <v>428</v>
      </c>
      <c r="D370" t="s">
        <v>364</v>
      </c>
      <c r="E370" t="s">
        <v>2684</v>
      </c>
      <c r="F370" t="s">
        <v>2400</v>
      </c>
      <c r="G370" t="s">
        <v>2401</v>
      </c>
      <c r="H370" t="s">
        <v>27</v>
      </c>
      <c r="I370" t="s">
        <v>28</v>
      </c>
      <c r="J370" t="s">
        <v>2685</v>
      </c>
      <c r="K370" t="s">
        <v>2686</v>
      </c>
      <c r="L370" t="s">
        <v>2687</v>
      </c>
      <c r="M370" t="s">
        <v>2688</v>
      </c>
      <c r="N370" t="s">
        <v>2689</v>
      </c>
      <c r="O370" t="s">
        <v>55</v>
      </c>
      <c r="P370">
        <v>1</v>
      </c>
      <c r="Q370">
        <v>1</v>
      </c>
      <c r="U370" t="s">
        <v>2690</v>
      </c>
    </row>
    <row r="371" spans="1:21">
      <c r="A371">
        <v>401</v>
      </c>
      <c r="B371" t="s">
        <v>21</v>
      </c>
      <c r="C371" t="s">
        <v>428</v>
      </c>
      <c r="D371" t="s">
        <v>364</v>
      </c>
      <c r="E371" t="s">
        <v>2691</v>
      </c>
      <c r="F371" t="s">
        <v>2400</v>
      </c>
      <c r="G371" t="s">
        <v>2401</v>
      </c>
      <c r="H371" t="s">
        <v>27</v>
      </c>
      <c r="I371" t="s">
        <v>28</v>
      </c>
      <c r="J371" t="s">
        <v>2692</v>
      </c>
      <c r="K371" t="s">
        <v>2693</v>
      </c>
      <c r="L371" t="s">
        <v>2694</v>
      </c>
      <c r="M371" t="s">
        <v>2695</v>
      </c>
      <c r="N371" t="s">
        <v>2696</v>
      </c>
      <c r="O371" t="s">
        <v>55</v>
      </c>
      <c r="P371">
        <v>0</v>
      </c>
      <c r="Q371">
        <v>0</v>
      </c>
      <c r="U371" s="4">
        <v>46007.613333333327</v>
      </c>
    </row>
    <row r="372" spans="1:21">
      <c r="A372">
        <v>402</v>
      </c>
      <c r="B372" t="s">
        <v>21</v>
      </c>
      <c r="C372" t="s">
        <v>333</v>
      </c>
      <c r="D372" t="s">
        <v>364</v>
      </c>
      <c r="E372" t="s">
        <v>2697</v>
      </c>
      <c r="F372" t="s">
        <v>2400</v>
      </c>
      <c r="G372" t="s">
        <v>2401</v>
      </c>
      <c r="H372" t="s">
        <v>27</v>
      </c>
      <c r="I372" t="s">
        <v>28</v>
      </c>
      <c r="J372" t="s">
        <v>2698</v>
      </c>
      <c r="K372" t="s">
        <v>2699</v>
      </c>
      <c r="L372" t="s">
        <v>2700</v>
      </c>
      <c r="M372" t="s">
        <v>2701</v>
      </c>
      <c r="N372" t="s">
        <v>2702</v>
      </c>
      <c r="O372" t="s">
        <v>79</v>
      </c>
      <c r="P372">
        <v>0</v>
      </c>
      <c r="Q372">
        <v>0</v>
      </c>
      <c r="U372" s="4">
        <v>46007.625708333333</v>
      </c>
    </row>
    <row r="373" spans="1:21">
      <c r="A373">
        <v>403</v>
      </c>
      <c r="B373" t="s">
        <v>21</v>
      </c>
      <c r="C373" t="s">
        <v>428</v>
      </c>
      <c r="D373" t="s">
        <v>364</v>
      </c>
      <c r="E373" t="s">
        <v>2703</v>
      </c>
      <c r="F373" t="s">
        <v>2400</v>
      </c>
      <c r="G373" t="s">
        <v>2401</v>
      </c>
      <c r="H373" t="s">
        <v>27</v>
      </c>
      <c r="I373" t="s">
        <v>28</v>
      </c>
      <c r="J373" t="s">
        <v>2704</v>
      </c>
      <c r="K373" t="s">
        <v>2705</v>
      </c>
      <c r="L373" t="s">
        <v>2706</v>
      </c>
      <c r="M373" t="s">
        <v>2707</v>
      </c>
      <c r="N373" t="s">
        <v>2708</v>
      </c>
      <c r="O373" t="s">
        <v>34</v>
      </c>
      <c r="P373">
        <v>1</v>
      </c>
      <c r="Q373">
        <v>1</v>
      </c>
      <c r="U373" t="s">
        <v>2709</v>
      </c>
    </row>
    <row r="374" spans="1:21">
      <c r="A374">
        <v>404</v>
      </c>
      <c r="B374" t="s">
        <v>21</v>
      </c>
      <c r="C374" t="s">
        <v>2710</v>
      </c>
      <c r="D374" t="s">
        <v>2711</v>
      </c>
      <c r="E374" t="s">
        <v>2712</v>
      </c>
      <c r="F374" t="s">
        <v>2400</v>
      </c>
      <c r="G374" t="s">
        <v>2401</v>
      </c>
      <c r="H374" t="s">
        <v>27</v>
      </c>
      <c r="I374" t="s">
        <v>28</v>
      </c>
      <c r="J374" t="s">
        <v>2713</v>
      </c>
      <c r="K374" t="s">
        <v>2714</v>
      </c>
      <c r="L374" t="s">
        <v>2715</v>
      </c>
      <c r="M374" t="s">
        <v>2716</v>
      </c>
      <c r="N374" t="s">
        <v>2717</v>
      </c>
      <c r="O374" t="s">
        <v>79</v>
      </c>
      <c r="P374">
        <v>0</v>
      </c>
      <c r="Q374">
        <v>0</v>
      </c>
      <c r="U374" s="4">
        <v>46007.65045833333</v>
      </c>
    </row>
    <row r="375" spans="1:21">
      <c r="A375">
        <v>405</v>
      </c>
      <c r="B375" t="s">
        <v>21</v>
      </c>
      <c r="C375" t="s">
        <v>2718</v>
      </c>
      <c r="D375" t="s">
        <v>2711</v>
      </c>
      <c r="E375" t="s">
        <v>2719</v>
      </c>
      <c r="F375" t="s">
        <v>2400</v>
      </c>
      <c r="G375" t="s">
        <v>2401</v>
      </c>
      <c r="H375" t="s">
        <v>27</v>
      </c>
      <c r="I375" t="s">
        <v>28</v>
      </c>
      <c r="J375" t="s">
        <v>2720</v>
      </c>
      <c r="K375" t="s">
        <v>2721</v>
      </c>
      <c r="L375" t="s">
        <v>2722</v>
      </c>
      <c r="M375" t="s">
        <v>2723</v>
      </c>
      <c r="N375" t="s">
        <v>2724</v>
      </c>
      <c r="O375" t="s">
        <v>121</v>
      </c>
      <c r="P375">
        <v>0</v>
      </c>
      <c r="Q375">
        <v>0</v>
      </c>
      <c r="U375" s="4">
        <v>46007.662833333343</v>
      </c>
    </row>
    <row r="376" spans="1:21">
      <c r="A376">
        <v>406</v>
      </c>
      <c r="B376" t="s">
        <v>21</v>
      </c>
      <c r="C376" t="s">
        <v>733</v>
      </c>
      <c r="D376" t="s">
        <v>243</v>
      </c>
      <c r="E376" t="s">
        <v>2725</v>
      </c>
      <c r="F376" t="s">
        <v>2400</v>
      </c>
      <c r="G376" t="s">
        <v>2401</v>
      </c>
      <c r="H376" t="s">
        <v>27</v>
      </c>
      <c r="I376" t="s">
        <v>28</v>
      </c>
      <c r="J376" t="s">
        <v>2726</v>
      </c>
      <c r="K376" t="s">
        <v>2727</v>
      </c>
      <c r="L376" t="s">
        <v>2728</v>
      </c>
      <c r="M376" t="s">
        <v>2729</v>
      </c>
      <c r="N376" t="s">
        <v>2730</v>
      </c>
      <c r="O376" t="s">
        <v>55</v>
      </c>
      <c r="P376">
        <v>0</v>
      </c>
      <c r="Q376">
        <v>0</v>
      </c>
      <c r="U376" s="4">
        <v>46007.675208333327</v>
      </c>
    </row>
    <row r="377" spans="1:21">
      <c r="A377">
        <v>407</v>
      </c>
      <c r="B377" t="s">
        <v>21</v>
      </c>
      <c r="C377" t="s">
        <v>97</v>
      </c>
      <c r="D377" t="s">
        <v>107</v>
      </c>
      <c r="E377" t="s">
        <v>2731</v>
      </c>
      <c r="F377" t="s">
        <v>2400</v>
      </c>
      <c r="G377" t="s">
        <v>2732</v>
      </c>
      <c r="H377" t="s">
        <v>27</v>
      </c>
      <c r="I377" t="s">
        <v>28</v>
      </c>
      <c r="J377" t="s">
        <v>2733</v>
      </c>
      <c r="K377" t="s">
        <v>2734</v>
      </c>
      <c r="L377" t="s">
        <v>2735</v>
      </c>
      <c r="M377" t="s">
        <v>2736</v>
      </c>
      <c r="N377" t="s">
        <v>2737</v>
      </c>
      <c r="O377" t="s">
        <v>79</v>
      </c>
      <c r="P377">
        <v>0</v>
      </c>
      <c r="Q377">
        <v>0</v>
      </c>
      <c r="R377" t="s">
        <v>2738</v>
      </c>
      <c r="U377" s="4">
        <v>46007.687583333332</v>
      </c>
    </row>
    <row r="378" spans="1:21">
      <c r="A378" t="s">
        <v>2739</v>
      </c>
      <c r="B378" t="s">
        <v>21</v>
      </c>
      <c r="C378" t="s">
        <v>97</v>
      </c>
      <c r="D378" t="s">
        <v>107</v>
      </c>
      <c r="E378" t="s">
        <v>2740</v>
      </c>
      <c r="F378" t="s">
        <v>2400</v>
      </c>
      <c r="G378" t="s">
        <v>2732</v>
      </c>
      <c r="H378" t="s">
        <v>27</v>
      </c>
      <c r="I378" t="s">
        <v>28</v>
      </c>
      <c r="J378" t="s">
        <v>2741</v>
      </c>
      <c r="K378" t="s">
        <v>2742</v>
      </c>
      <c r="L378" t="s">
        <v>2743</v>
      </c>
      <c r="M378" t="s">
        <v>2744</v>
      </c>
      <c r="N378" t="s">
        <v>2745</v>
      </c>
      <c r="O378" t="s">
        <v>55</v>
      </c>
      <c r="P378">
        <v>2</v>
      </c>
      <c r="Q378">
        <v>1</v>
      </c>
      <c r="R378" t="s">
        <v>2746</v>
      </c>
      <c r="U378" t="s">
        <v>2747</v>
      </c>
    </row>
    <row r="379" spans="1:21">
      <c r="A379" t="s">
        <v>2748</v>
      </c>
      <c r="B379" t="s">
        <v>21</v>
      </c>
      <c r="C379" t="s">
        <v>97</v>
      </c>
      <c r="D379" t="s">
        <v>107</v>
      </c>
      <c r="E379" t="s">
        <v>2749</v>
      </c>
      <c r="F379" t="s">
        <v>2400</v>
      </c>
      <c r="G379" t="s">
        <v>2732</v>
      </c>
      <c r="H379" t="s">
        <v>27</v>
      </c>
      <c r="I379" t="s">
        <v>28</v>
      </c>
      <c r="J379" t="s">
        <v>2750</v>
      </c>
      <c r="K379" t="s">
        <v>2751</v>
      </c>
      <c r="L379" t="s">
        <v>2752</v>
      </c>
      <c r="M379" t="s">
        <v>2753</v>
      </c>
      <c r="N379" t="s">
        <v>2754</v>
      </c>
      <c r="O379" t="s">
        <v>34</v>
      </c>
      <c r="P379">
        <v>1</v>
      </c>
      <c r="Q379">
        <v>1</v>
      </c>
      <c r="R379" t="s">
        <v>2755</v>
      </c>
      <c r="U379" t="s">
        <v>2756</v>
      </c>
    </row>
    <row r="380" spans="1:21">
      <c r="A380">
        <v>410</v>
      </c>
      <c r="B380" t="s">
        <v>21</v>
      </c>
      <c r="C380" t="s">
        <v>97</v>
      </c>
      <c r="D380" t="s">
        <v>107</v>
      </c>
      <c r="E380" t="s">
        <v>2757</v>
      </c>
      <c r="F380" t="s">
        <v>2400</v>
      </c>
      <c r="G380" t="s">
        <v>2732</v>
      </c>
      <c r="H380" t="s">
        <v>27</v>
      </c>
      <c r="I380" t="s">
        <v>28</v>
      </c>
      <c r="J380" t="s">
        <v>2758</v>
      </c>
      <c r="K380" t="s">
        <v>2759</v>
      </c>
      <c r="L380" t="s">
        <v>2760</v>
      </c>
      <c r="M380" t="s">
        <v>2761</v>
      </c>
      <c r="N380" t="s">
        <v>2762</v>
      </c>
      <c r="O380" t="s">
        <v>34</v>
      </c>
      <c r="P380">
        <v>2</v>
      </c>
      <c r="Q380">
        <v>2</v>
      </c>
      <c r="U380" t="s">
        <v>2763</v>
      </c>
    </row>
    <row r="381" spans="1:21">
      <c r="A381">
        <v>411</v>
      </c>
      <c r="B381" t="s">
        <v>2614</v>
      </c>
      <c r="C381" t="s">
        <v>2764</v>
      </c>
      <c r="D381" t="s">
        <v>37</v>
      </c>
      <c r="E381" t="s">
        <v>2765</v>
      </c>
      <c r="F381" t="s">
        <v>2400</v>
      </c>
      <c r="G381" t="s">
        <v>2732</v>
      </c>
      <c r="H381" t="s">
        <v>27</v>
      </c>
      <c r="I381" t="s">
        <v>28</v>
      </c>
      <c r="J381" t="s">
        <v>2766</v>
      </c>
      <c r="K381" t="s">
        <v>2767</v>
      </c>
      <c r="L381" t="s">
        <v>2768</v>
      </c>
      <c r="M381" t="s">
        <v>2769</v>
      </c>
      <c r="N381" t="s">
        <v>2770</v>
      </c>
      <c r="O381" t="s">
        <v>121</v>
      </c>
      <c r="P381">
        <v>0</v>
      </c>
      <c r="Q381">
        <v>0</v>
      </c>
      <c r="U381" s="4">
        <v>46007.737083333333</v>
      </c>
    </row>
    <row r="382" spans="1:21">
      <c r="A382" t="s">
        <v>2771</v>
      </c>
      <c r="B382" t="s">
        <v>2772</v>
      </c>
      <c r="C382" t="s">
        <v>2773</v>
      </c>
      <c r="D382" t="s">
        <v>47</v>
      </c>
      <c r="E382" t="s">
        <v>2774</v>
      </c>
      <c r="F382" t="s">
        <v>2400</v>
      </c>
      <c r="G382" t="s">
        <v>2732</v>
      </c>
      <c r="H382" t="s">
        <v>27</v>
      </c>
      <c r="I382" t="s">
        <v>28</v>
      </c>
      <c r="J382" t="s">
        <v>2775</v>
      </c>
      <c r="K382" t="s">
        <v>2776</v>
      </c>
      <c r="L382" t="s">
        <v>2777</v>
      </c>
      <c r="M382" t="s">
        <v>2778</v>
      </c>
      <c r="N382" t="s">
        <v>2779</v>
      </c>
      <c r="O382" t="s">
        <v>121</v>
      </c>
      <c r="P382">
        <v>1</v>
      </c>
      <c r="Q382">
        <v>0</v>
      </c>
      <c r="S382" t="s">
        <v>2780</v>
      </c>
      <c r="U382" t="s">
        <v>2781</v>
      </c>
    </row>
    <row r="383" spans="1:21">
      <c r="A383">
        <v>413</v>
      </c>
      <c r="B383" t="s">
        <v>2429</v>
      </c>
      <c r="C383" t="s">
        <v>2782</v>
      </c>
      <c r="D383" t="s">
        <v>66</v>
      </c>
      <c r="E383" t="s">
        <v>2783</v>
      </c>
      <c r="F383" t="s">
        <v>2400</v>
      </c>
      <c r="G383" t="s">
        <v>2732</v>
      </c>
      <c r="H383" t="s">
        <v>27</v>
      </c>
      <c r="I383" t="s">
        <v>28</v>
      </c>
      <c r="J383" t="s">
        <v>2784</v>
      </c>
      <c r="K383" t="s">
        <v>2785</v>
      </c>
      <c r="L383" t="s">
        <v>2786</v>
      </c>
      <c r="M383" t="s">
        <v>2787</v>
      </c>
      <c r="N383" t="s">
        <v>2788</v>
      </c>
      <c r="O383" t="s">
        <v>121</v>
      </c>
      <c r="P383">
        <v>1</v>
      </c>
      <c r="Q383">
        <v>1</v>
      </c>
      <c r="R383" t="s">
        <v>2789</v>
      </c>
      <c r="U383" s="4">
        <v>46007.76183333333</v>
      </c>
    </row>
    <row r="384" spans="1:21">
      <c r="A384">
        <v>414</v>
      </c>
      <c r="B384" t="s">
        <v>2790</v>
      </c>
      <c r="C384" t="s">
        <v>2791</v>
      </c>
      <c r="D384" t="s">
        <v>47</v>
      </c>
      <c r="E384" t="s">
        <v>2792</v>
      </c>
      <c r="F384" t="s">
        <v>2400</v>
      </c>
      <c r="G384" t="s">
        <v>2793</v>
      </c>
      <c r="H384" t="s">
        <v>27</v>
      </c>
      <c r="I384" t="s">
        <v>2556</v>
      </c>
      <c r="O384" t="s">
        <v>55</v>
      </c>
      <c r="P384">
        <v>1</v>
      </c>
      <c r="Q384">
        <v>1</v>
      </c>
      <c r="U384" t="s">
        <v>2794</v>
      </c>
    </row>
    <row r="385" spans="1:21">
      <c r="A385">
        <v>415</v>
      </c>
      <c r="B385" t="s">
        <v>2790</v>
      </c>
      <c r="C385" t="s">
        <v>2795</v>
      </c>
      <c r="D385" t="s">
        <v>288</v>
      </c>
      <c r="E385" t="s">
        <v>2796</v>
      </c>
      <c r="F385" t="s">
        <v>2400</v>
      </c>
      <c r="G385" t="s">
        <v>2793</v>
      </c>
      <c r="H385" t="s">
        <v>27</v>
      </c>
      <c r="I385" t="s">
        <v>2556</v>
      </c>
      <c r="O385" t="s">
        <v>79</v>
      </c>
      <c r="P385">
        <v>0</v>
      </c>
      <c r="Q385">
        <v>0</v>
      </c>
      <c r="U385" s="4">
        <v>46007.786583333327</v>
      </c>
    </row>
    <row r="386" spans="1:21">
      <c r="A386">
        <v>416</v>
      </c>
      <c r="B386" t="s">
        <v>2790</v>
      </c>
      <c r="C386" t="s">
        <v>2795</v>
      </c>
      <c r="D386" t="s">
        <v>288</v>
      </c>
      <c r="E386" t="s">
        <v>2797</v>
      </c>
      <c r="F386" t="s">
        <v>2400</v>
      </c>
      <c r="G386" t="s">
        <v>2793</v>
      </c>
      <c r="H386" t="s">
        <v>27</v>
      </c>
      <c r="I386" t="s">
        <v>2556</v>
      </c>
      <c r="O386" t="s">
        <v>55</v>
      </c>
      <c r="P386">
        <v>1</v>
      </c>
      <c r="Q386">
        <v>1</v>
      </c>
      <c r="U386" t="s">
        <v>2798</v>
      </c>
    </row>
    <row r="387" spans="1:21">
      <c r="A387">
        <v>417</v>
      </c>
      <c r="B387" t="s">
        <v>2611</v>
      </c>
      <c r="C387" t="s">
        <v>2799</v>
      </c>
      <c r="D387" t="s">
        <v>516</v>
      </c>
      <c r="E387" t="s">
        <v>2800</v>
      </c>
      <c r="F387" t="s">
        <v>2400</v>
      </c>
      <c r="G387" t="s">
        <v>2793</v>
      </c>
      <c r="H387" t="s">
        <v>27</v>
      </c>
      <c r="I387" t="s">
        <v>2556</v>
      </c>
      <c r="O387" t="s">
        <v>55</v>
      </c>
      <c r="P387">
        <v>0</v>
      </c>
      <c r="Q387">
        <v>0</v>
      </c>
      <c r="U387" s="4">
        <v>46007.811333333331</v>
      </c>
    </row>
    <row r="388" spans="1:21">
      <c r="A388">
        <v>418</v>
      </c>
      <c r="B388" t="s">
        <v>2611</v>
      </c>
      <c r="C388" t="s">
        <v>81</v>
      </c>
      <c r="D388" t="s">
        <v>516</v>
      </c>
      <c r="E388" t="s">
        <v>2801</v>
      </c>
      <c r="F388" t="s">
        <v>2400</v>
      </c>
      <c r="G388" t="s">
        <v>2793</v>
      </c>
      <c r="H388" t="s">
        <v>27</v>
      </c>
      <c r="I388" t="s">
        <v>2556</v>
      </c>
      <c r="O388" t="s">
        <v>79</v>
      </c>
      <c r="P388">
        <v>0</v>
      </c>
      <c r="Q388">
        <v>0</v>
      </c>
      <c r="U388" s="4">
        <v>46007.82370833333</v>
      </c>
    </row>
    <row r="389" spans="1:21">
      <c r="A389">
        <v>419</v>
      </c>
      <c r="B389" t="s">
        <v>2611</v>
      </c>
      <c r="C389" t="s">
        <v>2802</v>
      </c>
      <c r="D389" t="s">
        <v>524</v>
      </c>
      <c r="E389" t="s">
        <v>2803</v>
      </c>
      <c r="F389" t="s">
        <v>2400</v>
      </c>
      <c r="G389" t="s">
        <v>2793</v>
      </c>
      <c r="H389" t="s">
        <v>27</v>
      </c>
      <c r="I389" t="s">
        <v>2556</v>
      </c>
      <c r="O389" t="s">
        <v>55</v>
      </c>
      <c r="P389">
        <v>0</v>
      </c>
      <c r="Q389">
        <v>0</v>
      </c>
      <c r="U389" s="4">
        <v>46007.836083333343</v>
      </c>
    </row>
    <row r="390" spans="1:21">
      <c r="A390">
        <v>420</v>
      </c>
      <c r="B390" t="s">
        <v>2611</v>
      </c>
      <c r="C390" t="s">
        <v>2804</v>
      </c>
      <c r="D390" t="s">
        <v>2805</v>
      </c>
      <c r="E390" t="s">
        <v>2806</v>
      </c>
      <c r="F390" t="s">
        <v>2400</v>
      </c>
      <c r="G390" t="s">
        <v>2793</v>
      </c>
      <c r="H390" t="s">
        <v>27</v>
      </c>
      <c r="I390" t="s">
        <v>2556</v>
      </c>
      <c r="O390" t="s">
        <v>79</v>
      </c>
      <c r="P390">
        <v>1</v>
      </c>
      <c r="Q390">
        <v>1</v>
      </c>
      <c r="U390" t="s">
        <v>2807</v>
      </c>
    </row>
    <row r="391" spans="1:21">
      <c r="A391">
        <v>421</v>
      </c>
      <c r="B391" t="s">
        <v>2611</v>
      </c>
      <c r="C391" t="s">
        <v>2804</v>
      </c>
      <c r="D391" t="s">
        <v>2805</v>
      </c>
      <c r="E391" t="s">
        <v>2808</v>
      </c>
      <c r="F391" t="s">
        <v>2400</v>
      </c>
      <c r="G391" t="s">
        <v>2793</v>
      </c>
      <c r="H391" t="s">
        <v>27</v>
      </c>
      <c r="I391" t="s">
        <v>2556</v>
      </c>
      <c r="O391" t="s">
        <v>55</v>
      </c>
      <c r="P391">
        <v>1</v>
      </c>
      <c r="Q391">
        <v>1</v>
      </c>
      <c r="U391" t="s">
        <v>2809</v>
      </c>
    </row>
    <row r="392" spans="1:21">
      <c r="A392">
        <v>422</v>
      </c>
      <c r="B392" t="s">
        <v>2790</v>
      </c>
      <c r="C392" t="s">
        <v>2810</v>
      </c>
      <c r="D392" t="s">
        <v>524</v>
      </c>
      <c r="E392" t="s">
        <v>2811</v>
      </c>
      <c r="F392" t="s">
        <v>2400</v>
      </c>
      <c r="G392" t="s">
        <v>2793</v>
      </c>
      <c r="H392" t="s">
        <v>27</v>
      </c>
      <c r="I392" t="s">
        <v>2556</v>
      </c>
      <c r="O392" t="s">
        <v>79</v>
      </c>
      <c r="P392">
        <v>1</v>
      </c>
      <c r="Q392">
        <v>0</v>
      </c>
      <c r="S392" t="s">
        <v>2812</v>
      </c>
      <c r="U392" t="s">
        <v>2813</v>
      </c>
    </row>
    <row r="393" spans="1:21">
      <c r="A393">
        <v>423</v>
      </c>
      <c r="B393" t="s">
        <v>2790</v>
      </c>
      <c r="C393" t="s">
        <v>2810</v>
      </c>
      <c r="D393" t="s">
        <v>524</v>
      </c>
      <c r="E393" t="s">
        <v>2814</v>
      </c>
      <c r="F393" t="s">
        <v>2400</v>
      </c>
      <c r="G393" t="s">
        <v>2793</v>
      </c>
      <c r="H393" t="s">
        <v>27</v>
      </c>
      <c r="I393" t="s">
        <v>2556</v>
      </c>
      <c r="O393" t="s">
        <v>55</v>
      </c>
      <c r="P393">
        <v>1</v>
      </c>
      <c r="Q393">
        <v>1</v>
      </c>
      <c r="U393" t="s">
        <v>2815</v>
      </c>
    </row>
    <row r="394" spans="1:21">
      <c r="A394">
        <v>434</v>
      </c>
      <c r="B394" t="s">
        <v>21</v>
      </c>
      <c r="C394" t="s">
        <v>2816</v>
      </c>
      <c r="D394" t="s">
        <v>516</v>
      </c>
      <c r="E394" t="s">
        <v>2817</v>
      </c>
      <c r="F394" t="s">
        <v>2400</v>
      </c>
      <c r="G394" t="s">
        <v>2818</v>
      </c>
      <c r="H394" t="s">
        <v>27</v>
      </c>
      <c r="I394" t="s">
        <v>28</v>
      </c>
      <c r="J394" t="s">
        <v>2819</v>
      </c>
      <c r="K394" t="s">
        <v>2820</v>
      </c>
      <c r="L394" t="s">
        <v>2821</v>
      </c>
      <c r="M394" t="s">
        <v>2822</v>
      </c>
      <c r="N394" t="s">
        <v>2823</v>
      </c>
      <c r="O394" t="s">
        <v>121</v>
      </c>
      <c r="P394">
        <v>1</v>
      </c>
      <c r="Q394">
        <v>1</v>
      </c>
      <c r="U394" t="s">
        <v>2824</v>
      </c>
    </row>
    <row r="395" spans="1:21">
      <c r="A395">
        <v>435</v>
      </c>
      <c r="B395" t="s">
        <v>2611</v>
      </c>
      <c r="C395" t="s">
        <v>2825</v>
      </c>
      <c r="D395" t="s">
        <v>516</v>
      </c>
      <c r="E395" t="s">
        <v>2826</v>
      </c>
      <c r="F395" t="s">
        <v>2400</v>
      </c>
      <c r="G395" t="s">
        <v>2818</v>
      </c>
      <c r="H395" t="s">
        <v>27</v>
      </c>
      <c r="I395" t="s">
        <v>2556</v>
      </c>
      <c r="O395" t="s">
        <v>55</v>
      </c>
      <c r="P395">
        <v>2</v>
      </c>
      <c r="Q395">
        <v>0</v>
      </c>
      <c r="S395" t="s">
        <v>2827</v>
      </c>
      <c r="U395" t="s">
        <v>2828</v>
      </c>
    </row>
    <row r="396" spans="1:21">
      <c r="A396">
        <v>436</v>
      </c>
      <c r="B396" t="s">
        <v>21</v>
      </c>
      <c r="C396" t="s">
        <v>97</v>
      </c>
      <c r="D396" t="s">
        <v>516</v>
      </c>
      <c r="E396" t="s">
        <v>2829</v>
      </c>
      <c r="F396" t="s">
        <v>2400</v>
      </c>
      <c r="G396" t="s">
        <v>2818</v>
      </c>
      <c r="H396" t="s">
        <v>27</v>
      </c>
      <c r="I396" t="s">
        <v>28</v>
      </c>
      <c r="J396" t="s">
        <v>2830</v>
      </c>
      <c r="K396" t="s">
        <v>2831</v>
      </c>
      <c r="L396" t="s">
        <v>2832</v>
      </c>
      <c r="M396" t="s">
        <v>2833</v>
      </c>
      <c r="N396" t="s">
        <v>2834</v>
      </c>
      <c r="O396" t="s">
        <v>121</v>
      </c>
      <c r="P396">
        <v>1</v>
      </c>
      <c r="Q396">
        <v>0</v>
      </c>
      <c r="S396" t="s">
        <v>2835</v>
      </c>
      <c r="U396" s="4">
        <v>46008.046458333331</v>
      </c>
    </row>
    <row r="397" spans="1:21">
      <c r="A397">
        <v>437</v>
      </c>
      <c r="B397" t="s">
        <v>21</v>
      </c>
      <c r="C397" t="s">
        <v>97</v>
      </c>
      <c r="D397" t="s">
        <v>524</v>
      </c>
      <c r="E397" t="s">
        <v>2836</v>
      </c>
      <c r="F397" t="s">
        <v>2400</v>
      </c>
      <c r="G397" t="s">
        <v>2818</v>
      </c>
      <c r="H397" t="s">
        <v>27</v>
      </c>
      <c r="I397" t="s">
        <v>28</v>
      </c>
      <c r="J397" t="s">
        <v>2837</v>
      </c>
      <c r="K397" t="s">
        <v>2838</v>
      </c>
      <c r="L397" t="s">
        <v>2839</v>
      </c>
      <c r="M397" t="s">
        <v>2840</v>
      </c>
      <c r="N397" t="s">
        <v>2841</v>
      </c>
      <c r="O397" t="s">
        <v>55</v>
      </c>
      <c r="P397">
        <v>0</v>
      </c>
      <c r="Q397">
        <v>0</v>
      </c>
      <c r="U397" s="4">
        <v>46008.058833333344</v>
      </c>
    </row>
    <row r="398" spans="1:21">
      <c r="A398">
        <v>438</v>
      </c>
      <c r="B398" t="s">
        <v>21</v>
      </c>
      <c r="C398" t="s">
        <v>97</v>
      </c>
      <c r="D398" t="s">
        <v>47</v>
      </c>
      <c r="E398" t="s">
        <v>2842</v>
      </c>
      <c r="F398" t="s">
        <v>2400</v>
      </c>
      <c r="G398" t="s">
        <v>2818</v>
      </c>
      <c r="H398" t="s">
        <v>27</v>
      </c>
      <c r="I398" t="s">
        <v>28</v>
      </c>
      <c r="J398" t="s">
        <v>2843</v>
      </c>
      <c r="K398" t="s">
        <v>2844</v>
      </c>
      <c r="L398" t="s">
        <v>2845</v>
      </c>
      <c r="M398" t="s">
        <v>2846</v>
      </c>
      <c r="N398" t="s">
        <v>2847</v>
      </c>
      <c r="O398" t="s">
        <v>64</v>
      </c>
      <c r="P398">
        <v>1</v>
      </c>
      <c r="Q398">
        <v>1</v>
      </c>
      <c r="U398" t="s">
        <v>2848</v>
      </c>
    </row>
    <row r="399" spans="1:21">
      <c r="A399">
        <v>439</v>
      </c>
      <c r="B399" t="s">
        <v>2849</v>
      </c>
      <c r="C399" t="s">
        <v>2850</v>
      </c>
      <c r="D399" t="s">
        <v>480</v>
      </c>
      <c r="E399" t="s">
        <v>2851</v>
      </c>
      <c r="F399" t="s">
        <v>2400</v>
      </c>
      <c r="G399" t="s">
        <v>2818</v>
      </c>
      <c r="H399" t="s">
        <v>27</v>
      </c>
      <c r="I399" t="s">
        <v>28</v>
      </c>
      <c r="J399" t="s">
        <v>2852</v>
      </c>
      <c r="K399" t="s">
        <v>2853</v>
      </c>
      <c r="L399" t="s">
        <v>2854</v>
      </c>
      <c r="M399" t="s">
        <v>2855</v>
      </c>
      <c r="O399" t="s">
        <v>64</v>
      </c>
      <c r="P399">
        <v>1</v>
      </c>
      <c r="Q399">
        <v>0</v>
      </c>
      <c r="S399" t="s">
        <v>2856</v>
      </c>
      <c r="U399" t="s">
        <v>2857</v>
      </c>
    </row>
    <row r="400" spans="1:21">
      <c r="A400">
        <v>440</v>
      </c>
      <c r="B400" t="s">
        <v>2858</v>
      </c>
      <c r="C400" t="s">
        <v>2859</v>
      </c>
      <c r="D400" t="s">
        <v>2860</v>
      </c>
      <c r="E400" t="s">
        <v>2861</v>
      </c>
      <c r="F400" t="s">
        <v>2400</v>
      </c>
      <c r="G400" t="s">
        <v>2818</v>
      </c>
      <c r="H400" t="s">
        <v>27</v>
      </c>
      <c r="I400" t="s">
        <v>28</v>
      </c>
      <c r="J400" t="s">
        <v>2862</v>
      </c>
      <c r="K400" t="s">
        <v>2863</v>
      </c>
      <c r="L400" t="s">
        <v>2864</v>
      </c>
      <c r="M400" t="s">
        <v>2865</v>
      </c>
      <c r="O400" t="s">
        <v>121</v>
      </c>
      <c r="P400">
        <v>1</v>
      </c>
      <c r="Q400">
        <v>1</v>
      </c>
      <c r="U400" t="s">
        <v>2866</v>
      </c>
    </row>
    <row r="401" spans="1:21">
      <c r="A401">
        <v>441</v>
      </c>
      <c r="B401" t="s">
        <v>2867</v>
      </c>
      <c r="C401" t="s">
        <v>2867</v>
      </c>
      <c r="D401" t="s">
        <v>47</v>
      </c>
      <c r="E401" t="s">
        <v>2868</v>
      </c>
      <c r="F401" t="s">
        <v>2400</v>
      </c>
      <c r="G401" t="s">
        <v>2818</v>
      </c>
      <c r="H401" t="s">
        <v>27</v>
      </c>
      <c r="I401" t="s">
        <v>28</v>
      </c>
      <c r="J401" t="s">
        <v>2869</v>
      </c>
      <c r="K401" t="s">
        <v>2870</v>
      </c>
      <c r="L401" t="s">
        <v>2871</v>
      </c>
      <c r="M401" t="s">
        <v>2872</v>
      </c>
      <c r="O401" t="s">
        <v>121</v>
      </c>
      <c r="P401">
        <v>0</v>
      </c>
      <c r="Q401">
        <v>0</v>
      </c>
      <c r="U401" s="4">
        <v>46008.10833333333</v>
      </c>
    </row>
    <row r="402" spans="1:21">
      <c r="A402">
        <v>442</v>
      </c>
      <c r="B402" t="s">
        <v>21</v>
      </c>
      <c r="C402" t="s">
        <v>97</v>
      </c>
      <c r="D402" t="s">
        <v>516</v>
      </c>
      <c r="E402" t="s">
        <v>2873</v>
      </c>
      <c r="F402" t="s">
        <v>2400</v>
      </c>
      <c r="G402" t="s">
        <v>2818</v>
      </c>
      <c r="H402" t="s">
        <v>27</v>
      </c>
      <c r="I402" t="s">
        <v>28</v>
      </c>
      <c r="J402" t="s">
        <v>2874</v>
      </c>
      <c r="K402" t="s">
        <v>2875</v>
      </c>
      <c r="L402" t="s">
        <v>2876</v>
      </c>
      <c r="M402" t="s">
        <v>2877</v>
      </c>
      <c r="N402" t="s">
        <v>2878</v>
      </c>
      <c r="O402" t="s">
        <v>55</v>
      </c>
      <c r="P402">
        <v>1</v>
      </c>
      <c r="Q402">
        <v>0</v>
      </c>
      <c r="U402" s="4">
        <v>46008.120708333343</v>
      </c>
    </row>
    <row r="403" spans="1:21">
      <c r="A403">
        <v>443</v>
      </c>
      <c r="B403" t="s">
        <v>2879</v>
      </c>
      <c r="C403" t="s">
        <v>2879</v>
      </c>
      <c r="D403" t="s">
        <v>47</v>
      </c>
      <c r="E403" t="s">
        <v>2880</v>
      </c>
      <c r="F403" t="s">
        <v>2400</v>
      </c>
      <c r="G403" t="s">
        <v>2818</v>
      </c>
      <c r="H403" t="s">
        <v>27</v>
      </c>
      <c r="I403" t="s">
        <v>28</v>
      </c>
      <c r="J403" t="s">
        <v>2881</v>
      </c>
      <c r="K403" t="s">
        <v>2882</v>
      </c>
      <c r="L403" t="s">
        <v>2883</v>
      </c>
      <c r="M403" t="s">
        <v>2884</v>
      </c>
      <c r="O403" t="s">
        <v>34</v>
      </c>
      <c r="P403">
        <v>2</v>
      </c>
      <c r="Q403">
        <v>2</v>
      </c>
      <c r="U403" t="s">
        <v>2885</v>
      </c>
    </row>
    <row r="404" spans="1:21">
      <c r="A404">
        <v>444</v>
      </c>
      <c r="B404" t="s">
        <v>2886</v>
      </c>
      <c r="C404" t="s">
        <v>2887</v>
      </c>
      <c r="D404" t="s">
        <v>288</v>
      </c>
      <c r="E404" t="s">
        <v>2888</v>
      </c>
      <c r="F404" t="s">
        <v>2400</v>
      </c>
      <c r="G404" t="s">
        <v>2818</v>
      </c>
      <c r="H404" t="s">
        <v>27</v>
      </c>
      <c r="I404" t="s">
        <v>28</v>
      </c>
      <c r="J404" t="s">
        <v>2889</v>
      </c>
      <c r="K404" t="s">
        <v>2890</v>
      </c>
      <c r="L404" t="s">
        <v>2891</v>
      </c>
      <c r="M404" t="s">
        <v>2892</v>
      </c>
      <c r="N404" t="s">
        <v>2893</v>
      </c>
      <c r="O404" t="s">
        <v>55</v>
      </c>
      <c r="P404">
        <v>1</v>
      </c>
      <c r="Q404">
        <v>1</v>
      </c>
      <c r="U404" t="s">
        <v>2894</v>
      </c>
    </row>
    <row r="405" spans="1:21">
      <c r="A405">
        <v>445</v>
      </c>
      <c r="B405" t="s">
        <v>2895</v>
      </c>
      <c r="C405" t="s">
        <v>2896</v>
      </c>
      <c r="D405" t="s">
        <v>516</v>
      </c>
      <c r="E405" t="s">
        <v>2897</v>
      </c>
      <c r="F405" t="s">
        <v>2400</v>
      </c>
      <c r="G405" t="s">
        <v>2818</v>
      </c>
      <c r="H405" t="s">
        <v>27</v>
      </c>
      <c r="I405" t="s">
        <v>28</v>
      </c>
      <c r="J405" t="s">
        <v>2898</v>
      </c>
      <c r="K405" t="s">
        <v>2899</v>
      </c>
      <c r="L405" t="s">
        <v>2900</v>
      </c>
      <c r="M405" t="s">
        <v>2901</v>
      </c>
      <c r="N405" t="s">
        <v>2902</v>
      </c>
      <c r="O405" t="s">
        <v>34</v>
      </c>
      <c r="P405">
        <v>0</v>
      </c>
      <c r="Q405">
        <v>0</v>
      </c>
      <c r="U405" s="4">
        <v>46008.157833333331</v>
      </c>
    </row>
    <row r="406" spans="1:21">
      <c r="A406">
        <v>446</v>
      </c>
      <c r="B406" t="s">
        <v>2903</v>
      </c>
      <c r="C406" t="s">
        <v>2904</v>
      </c>
      <c r="D406" t="s">
        <v>37</v>
      </c>
      <c r="E406" t="s">
        <v>2905</v>
      </c>
      <c r="F406" t="s">
        <v>2400</v>
      </c>
      <c r="G406" t="s">
        <v>2818</v>
      </c>
      <c r="H406" t="s">
        <v>27</v>
      </c>
      <c r="I406" t="s">
        <v>28</v>
      </c>
      <c r="J406" t="s">
        <v>2906</v>
      </c>
      <c r="K406" t="s">
        <v>2907</v>
      </c>
      <c r="L406" t="s">
        <v>2908</v>
      </c>
      <c r="M406" t="s">
        <v>2909</v>
      </c>
      <c r="N406" t="s">
        <v>2910</v>
      </c>
      <c r="O406" t="s">
        <v>121</v>
      </c>
      <c r="P406">
        <v>0</v>
      </c>
      <c r="Q406">
        <v>0</v>
      </c>
      <c r="U406" s="4">
        <v>46008.170208333337</v>
      </c>
    </row>
    <row r="407" spans="1:21">
      <c r="A407" t="s">
        <v>2911</v>
      </c>
      <c r="B407" t="s">
        <v>21</v>
      </c>
      <c r="C407" t="s">
        <v>333</v>
      </c>
      <c r="D407" t="s">
        <v>107</v>
      </c>
      <c r="E407" t="s">
        <v>2912</v>
      </c>
      <c r="F407" t="s">
        <v>2400</v>
      </c>
      <c r="G407" t="s">
        <v>2913</v>
      </c>
      <c r="H407" t="s">
        <v>27</v>
      </c>
      <c r="I407" t="s">
        <v>28</v>
      </c>
      <c r="J407" t="s">
        <v>2914</v>
      </c>
      <c r="K407" t="s">
        <v>2915</v>
      </c>
      <c r="L407" t="s">
        <v>2916</v>
      </c>
      <c r="M407" t="s">
        <v>2917</v>
      </c>
      <c r="N407" t="s">
        <v>2918</v>
      </c>
      <c r="O407" t="s">
        <v>121</v>
      </c>
      <c r="P407">
        <v>2</v>
      </c>
      <c r="Q407">
        <v>0</v>
      </c>
      <c r="S407" t="s">
        <v>2919</v>
      </c>
      <c r="U407" t="s">
        <v>2920</v>
      </c>
    </row>
    <row r="408" spans="1:21">
      <c r="A408">
        <v>448</v>
      </c>
      <c r="B408" t="s">
        <v>21</v>
      </c>
      <c r="C408" t="s">
        <v>297</v>
      </c>
      <c r="D408" t="s">
        <v>288</v>
      </c>
      <c r="E408" t="s">
        <v>2921</v>
      </c>
      <c r="F408" t="s">
        <v>2400</v>
      </c>
      <c r="G408" t="s">
        <v>2913</v>
      </c>
      <c r="H408" t="s">
        <v>27</v>
      </c>
      <c r="I408" t="s">
        <v>28</v>
      </c>
      <c r="J408" t="s">
        <v>2922</v>
      </c>
      <c r="K408" t="s">
        <v>2923</v>
      </c>
      <c r="L408" t="s">
        <v>2924</v>
      </c>
      <c r="M408" t="s">
        <v>2925</v>
      </c>
      <c r="N408" t="s">
        <v>2926</v>
      </c>
      <c r="O408" t="s">
        <v>34</v>
      </c>
      <c r="P408">
        <v>1</v>
      </c>
      <c r="Q408">
        <v>1</v>
      </c>
      <c r="U408" t="s">
        <v>2927</v>
      </c>
    </row>
    <row r="409" spans="1:21">
      <c r="A409">
        <v>449</v>
      </c>
      <c r="B409" t="s">
        <v>21</v>
      </c>
      <c r="C409" t="s">
        <v>97</v>
      </c>
      <c r="D409" t="s">
        <v>107</v>
      </c>
      <c r="E409" t="s">
        <v>2928</v>
      </c>
      <c r="F409" t="s">
        <v>2400</v>
      </c>
      <c r="G409" t="s">
        <v>2913</v>
      </c>
      <c r="H409" t="s">
        <v>27</v>
      </c>
      <c r="I409" t="s">
        <v>28</v>
      </c>
      <c r="J409" t="s">
        <v>2929</v>
      </c>
      <c r="K409" t="s">
        <v>2930</v>
      </c>
      <c r="L409" t="s">
        <v>2931</v>
      </c>
      <c r="M409" t="s">
        <v>320</v>
      </c>
      <c r="N409" t="s">
        <v>2932</v>
      </c>
      <c r="O409" t="s">
        <v>34</v>
      </c>
      <c r="P409">
        <v>3</v>
      </c>
      <c r="Q409">
        <v>2</v>
      </c>
      <c r="U409" t="s">
        <v>2933</v>
      </c>
    </row>
    <row r="410" spans="1:21">
      <c r="A410">
        <v>450</v>
      </c>
      <c r="B410" t="s">
        <v>2934</v>
      </c>
      <c r="C410" t="s">
        <v>2934</v>
      </c>
      <c r="D410" t="s">
        <v>66</v>
      </c>
      <c r="E410" t="s">
        <v>2935</v>
      </c>
      <c r="F410" t="s">
        <v>2400</v>
      </c>
      <c r="G410" t="s">
        <v>2913</v>
      </c>
      <c r="H410" t="s">
        <v>27</v>
      </c>
      <c r="I410" t="s">
        <v>28</v>
      </c>
      <c r="J410" t="s">
        <v>2936</v>
      </c>
      <c r="K410" t="s">
        <v>2937</v>
      </c>
      <c r="L410" t="s">
        <v>2938</v>
      </c>
      <c r="M410" t="s">
        <v>2939</v>
      </c>
      <c r="N410" t="s">
        <v>2940</v>
      </c>
      <c r="O410" t="s">
        <v>79</v>
      </c>
      <c r="P410">
        <v>3</v>
      </c>
      <c r="Q410">
        <v>3</v>
      </c>
      <c r="U410" t="s">
        <v>2941</v>
      </c>
    </row>
    <row r="411" spans="1:21">
      <c r="A411" t="s">
        <v>2942</v>
      </c>
      <c r="B411" t="s">
        <v>21</v>
      </c>
      <c r="C411" t="s">
        <v>57</v>
      </c>
      <c r="D411" t="s">
        <v>47</v>
      </c>
      <c r="E411" t="s">
        <v>2943</v>
      </c>
      <c r="F411" t="s">
        <v>2400</v>
      </c>
      <c r="G411" t="s">
        <v>2913</v>
      </c>
      <c r="H411" t="s">
        <v>49</v>
      </c>
      <c r="I411" t="s">
        <v>28</v>
      </c>
      <c r="J411" t="s">
        <v>2944</v>
      </c>
      <c r="K411" t="s">
        <v>2945</v>
      </c>
      <c r="L411" t="s">
        <v>2946</v>
      </c>
      <c r="M411" t="s">
        <v>2947</v>
      </c>
      <c r="N411" t="s">
        <v>2948</v>
      </c>
      <c r="O411" t="s">
        <v>64</v>
      </c>
      <c r="P411">
        <v>3</v>
      </c>
      <c r="Q411">
        <v>3</v>
      </c>
      <c r="U411" t="s">
        <v>2949</v>
      </c>
    </row>
    <row r="412" spans="1:21">
      <c r="A412">
        <v>452</v>
      </c>
      <c r="B412" t="s">
        <v>2950</v>
      </c>
      <c r="C412" t="s">
        <v>2951</v>
      </c>
      <c r="D412" t="s">
        <v>47</v>
      </c>
      <c r="E412" t="s">
        <v>2952</v>
      </c>
      <c r="F412" t="s">
        <v>2400</v>
      </c>
      <c r="G412" t="s">
        <v>2913</v>
      </c>
      <c r="H412" t="s">
        <v>27</v>
      </c>
      <c r="I412" t="s">
        <v>28</v>
      </c>
      <c r="J412" t="s">
        <v>2953</v>
      </c>
      <c r="K412" t="s">
        <v>2954</v>
      </c>
      <c r="L412" t="s">
        <v>2955</v>
      </c>
      <c r="M412" t="s">
        <v>2956</v>
      </c>
      <c r="N412" t="s">
        <v>2957</v>
      </c>
      <c r="O412" t="s">
        <v>121</v>
      </c>
      <c r="P412">
        <v>2</v>
      </c>
      <c r="Q412">
        <v>1</v>
      </c>
      <c r="S412" t="s">
        <v>2958</v>
      </c>
      <c r="U412" t="s">
        <v>2959</v>
      </c>
    </row>
    <row r="413" spans="1:21">
      <c r="A413">
        <v>453</v>
      </c>
      <c r="B413" t="s">
        <v>2646</v>
      </c>
      <c r="C413" t="s">
        <v>2647</v>
      </c>
      <c r="D413" t="s">
        <v>107</v>
      </c>
      <c r="E413" t="s">
        <v>2960</v>
      </c>
      <c r="F413" t="s">
        <v>2400</v>
      </c>
      <c r="G413" t="s">
        <v>2913</v>
      </c>
      <c r="H413" t="s">
        <v>27</v>
      </c>
      <c r="I413" t="s">
        <v>28</v>
      </c>
      <c r="J413" t="s">
        <v>2961</v>
      </c>
      <c r="K413" t="s">
        <v>2962</v>
      </c>
      <c r="L413" t="s">
        <v>2963</v>
      </c>
      <c r="M413" t="s">
        <v>2964</v>
      </c>
      <c r="O413" t="s">
        <v>34</v>
      </c>
      <c r="P413">
        <v>2</v>
      </c>
      <c r="Q413">
        <v>0</v>
      </c>
      <c r="S413" t="s">
        <v>2965</v>
      </c>
      <c r="U413" t="s">
        <v>2966</v>
      </c>
    </row>
    <row r="414" spans="1:21">
      <c r="A414" t="s">
        <v>2967</v>
      </c>
      <c r="B414" t="s">
        <v>2611</v>
      </c>
      <c r="C414" t="s">
        <v>2968</v>
      </c>
      <c r="D414" t="s">
        <v>2860</v>
      </c>
      <c r="E414" t="s">
        <v>2969</v>
      </c>
      <c r="F414" t="s">
        <v>2400</v>
      </c>
      <c r="G414" t="s">
        <v>2970</v>
      </c>
      <c r="H414" t="s">
        <v>27</v>
      </c>
      <c r="I414" t="s">
        <v>2556</v>
      </c>
      <c r="O414" t="s">
        <v>79</v>
      </c>
      <c r="P414">
        <v>1</v>
      </c>
      <c r="Q414">
        <v>1</v>
      </c>
      <c r="U414" t="s">
        <v>2971</v>
      </c>
    </row>
    <row r="415" spans="1:21">
      <c r="A415">
        <v>455</v>
      </c>
      <c r="B415" t="s">
        <v>2972</v>
      </c>
      <c r="C415" t="s">
        <v>2973</v>
      </c>
      <c r="D415" t="s">
        <v>98</v>
      </c>
      <c r="E415" t="s">
        <v>2974</v>
      </c>
      <c r="F415" t="s">
        <v>2400</v>
      </c>
      <c r="G415" t="s">
        <v>2970</v>
      </c>
      <c r="H415" t="s">
        <v>27</v>
      </c>
      <c r="I415" t="s">
        <v>28</v>
      </c>
      <c r="J415" t="s">
        <v>2975</v>
      </c>
      <c r="K415" t="s">
        <v>2976</v>
      </c>
      <c r="L415" t="s">
        <v>2977</v>
      </c>
      <c r="M415" t="s">
        <v>2978</v>
      </c>
      <c r="N415" t="s">
        <v>2979</v>
      </c>
      <c r="O415" t="s">
        <v>121</v>
      </c>
      <c r="P415">
        <v>1</v>
      </c>
      <c r="Q415">
        <v>1</v>
      </c>
      <c r="U415" s="4">
        <v>46008.28158333333</v>
      </c>
    </row>
    <row r="416" spans="1:21">
      <c r="A416">
        <v>456</v>
      </c>
      <c r="B416" t="s">
        <v>2429</v>
      </c>
      <c r="C416" t="s">
        <v>65</v>
      </c>
      <c r="D416" t="s">
        <v>66</v>
      </c>
      <c r="E416" t="s">
        <v>2980</v>
      </c>
      <c r="F416" t="s">
        <v>2400</v>
      </c>
      <c r="G416" t="s">
        <v>2970</v>
      </c>
      <c r="H416" t="s">
        <v>27</v>
      </c>
      <c r="I416" t="s">
        <v>28</v>
      </c>
      <c r="J416" t="s">
        <v>2981</v>
      </c>
      <c r="K416" t="s">
        <v>2982</v>
      </c>
      <c r="L416" t="s">
        <v>2983</v>
      </c>
      <c r="M416" t="s">
        <v>2984</v>
      </c>
      <c r="N416" t="s">
        <v>2985</v>
      </c>
      <c r="O416" t="s">
        <v>79</v>
      </c>
      <c r="P416">
        <v>0</v>
      </c>
      <c r="Q416">
        <v>0</v>
      </c>
      <c r="U416" s="4">
        <v>46008.293958333343</v>
      </c>
    </row>
    <row r="417" spans="1:21">
      <c r="A417">
        <v>457</v>
      </c>
      <c r="B417" t="s">
        <v>21</v>
      </c>
      <c r="C417" t="s">
        <v>2986</v>
      </c>
      <c r="D417" t="s">
        <v>288</v>
      </c>
      <c r="E417" t="s">
        <v>2987</v>
      </c>
      <c r="F417" t="s">
        <v>2400</v>
      </c>
      <c r="G417" t="s">
        <v>2970</v>
      </c>
      <c r="H417" t="s">
        <v>27</v>
      </c>
      <c r="I417" t="s">
        <v>28</v>
      </c>
      <c r="J417" t="s">
        <v>2988</v>
      </c>
      <c r="K417" t="s">
        <v>2989</v>
      </c>
      <c r="L417" t="s">
        <v>2990</v>
      </c>
      <c r="M417" t="s">
        <v>2991</v>
      </c>
      <c r="N417" t="s">
        <v>2992</v>
      </c>
      <c r="O417" t="s">
        <v>55</v>
      </c>
      <c r="P417">
        <v>1</v>
      </c>
      <c r="Q417">
        <v>0</v>
      </c>
      <c r="R417" t="s">
        <v>2993</v>
      </c>
      <c r="S417" t="s">
        <v>2994</v>
      </c>
      <c r="U417" t="s">
        <v>2995</v>
      </c>
    </row>
    <row r="418" spans="1:21">
      <c r="A418">
        <v>458</v>
      </c>
      <c r="B418" t="s">
        <v>2429</v>
      </c>
      <c r="C418" t="s">
        <v>65</v>
      </c>
      <c r="D418" t="s">
        <v>66</v>
      </c>
      <c r="E418" t="s">
        <v>2996</v>
      </c>
      <c r="F418" t="s">
        <v>2400</v>
      </c>
      <c r="G418" t="s">
        <v>2970</v>
      </c>
      <c r="H418" t="s">
        <v>27</v>
      </c>
      <c r="I418" t="s">
        <v>28</v>
      </c>
      <c r="J418" t="s">
        <v>2997</v>
      </c>
      <c r="K418" t="s">
        <v>2998</v>
      </c>
      <c r="L418" t="s">
        <v>2999</v>
      </c>
      <c r="M418" t="s">
        <v>3000</v>
      </c>
      <c r="N418" t="s">
        <v>3001</v>
      </c>
      <c r="O418" t="s">
        <v>121</v>
      </c>
      <c r="P418">
        <v>0</v>
      </c>
      <c r="Q418">
        <v>0</v>
      </c>
      <c r="U418" s="4">
        <v>46008.318708333332</v>
      </c>
    </row>
    <row r="419" spans="1:21">
      <c r="A419">
        <v>522</v>
      </c>
      <c r="B419" t="s">
        <v>21</v>
      </c>
      <c r="C419" t="s">
        <v>428</v>
      </c>
      <c r="D419" t="s">
        <v>364</v>
      </c>
      <c r="E419" t="s">
        <v>3002</v>
      </c>
      <c r="F419" t="s">
        <v>2400</v>
      </c>
      <c r="G419" t="s">
        <v>3003</v>
      </c>
      <c r="H419" t="s">
        <v>27</v>
      </c>
      <c r="I419" t="s">
        <v>28</v>
      </c>
      <c r="J419" t="s">
        <v>3004</v>
      </c>
      <c r="K419" t="s">
        <v>3005</v>
      </c>
      <c r="L419" t="s">
        <v>3006</v>
      </c>
      <c r="M419" t="s">
        <v>3007</v>
      </c>
      <c r="N419" t="s">
        <v>3008</v>
      </c>
      <c r="O419" t="s">
        <v>34</v>
      </c>
      <c r="P419">
        <v>1</v>
      </c>
      <c r="Q419">
        <v>0</v>
      </c>
      <c r="S419" t="s">
        <v>3009</v>
      </c>
      <c r="U419" t="s">
        <v>3010</v>
      </c>
    </row>
    <row r="420" spans="1:21">
      <c r="A420">
        <v>523</v>
      </c>
      <c r="B420" t="s">
        <v>21</v>
      </c>
      <c r="C420" t="s">
        <v>333</v>
      </c>
      <c r="D420" t="s">
        <v>107</v>
      </c>
      <c r="E420" t="s">
        <v>3011</v>
      </c>
      <c r="F420" t="s">
        <v>2400</v>
      </c>
      <c r="G420" t="s">
        <v>3003</v>
      </c>
      <c r="H420" t="s">
        <v>27</v>
      </c>
      <c r="I420" t="s">
        <v>28</v>
      </c>
      <c r="J420" t="s">
        <v>3012</v>
      </c>
      <c r="K420" t="s">
        <v>3006</v>
      </c>
      <c r="L420" t="s">
        <v>3013</v>
      </c>
      <c r="M420" t="s">
        <v>3014</v>
      </c>
      <c r="N420" t="s">
        <v>3015</v>
      </c>
      <c r="O420" t="s">
        <v>64</v>
      </c>
      <c r="P420">
        <v>1</v>
      </c>
      <c r="Q420">
        <v>1</v>
      </c>
      <c r="U420" t="s">
        <v>3016</v>
      </c>
    </row>
    <row r="421" spans="1:21">
      <c r="A421">
        <v>524</v>
      </c>
      <c r="B421" t="s">
        <v>21</v>
      </c>
      <c r="C421" t="s">
        <v>428</v>
      </c>
      <c r="D421" t="s">
        <v>364</v>
      </c>
      <c r="E421" t="s">
        <v>3017</v>
      </c>
      <c r="F421" t="s">
        <v>2400</v>
      </c>
      <c r="G421" t="s">
        <v>3003</v>
      </c>
      <c r="H421" t="s">
        <v>27</v>
      </c>
      <c r="I421" t="s">
        <v>28</v>
      </c>
      <c r="J421" t="s">
        <v>3018</v>
      </c>
      <c r="K421" t="s">
        <v>3019</v>
      </c>
      <c r="L421" t="s">
        <v>3020</v>
      </c>
      <c r="M421" t="s">
        <v>3021</v>
      </c>
      <c r="N421" t="s">
        <v>3022</v>
      </c>
      <c r="O421" t="s">
        <v>79</v>
      </c>
      <c r="P421">
        <v>2</v>
      </c>
      <c r="Q421">
        <v>2</v>
      </c>
      <c r="U421" t="s">
        <v>3023</v>
      </c>
    </row>
    <row r="422" spans="1:21">
      <c r="A422">
        <v>525</v>
      </c>
      <c r="B422" t="s">
        <v>21</v>
      </c>
      <c r="C422" t="s">
        <v>333</v>
      </c>
      <c r="D422" t="s">
        <v>2619</v>
      </c>
      <c r="E422" t="s">
        <v>3024</v>
      </c>
      <c r="F422" t="s">
        <v>2400</v>
      </c>
      <c r="G422" t="s">
        <v>3003</v>
      </c>
      <c r="H422" t="s">
        <v>27</v>
      </c>
      <c r="I422" t="s">
        <v>28</v>
      </c>
      <c r="J422" t="s">
        <v>3025</v>
      </c>
      <c r="K422" t="s">
        <v>3026</v>
      </c>
      <c r="L422" t="s">
        <v>3027</v>
      </c>
      <c r="M422" t="s">
        <v>3028</v>
      </c>
      <c r="N422" t="s">
        <v>3029</v>
      </c>
      <c r="O422" t="s">
        <v>79</v>
      </c>
      <c r="P422">
        <v>1</v>
      </c>
      <c r="Q422">
        <v>1</v>
      </c>
      <c r="U422" t="s">
        <v>3030</v>
      </c>
    </row>
    <row r="423" spans="1:21">
      <c r="A423">
        <v>526</v>
      </c>
      <c r="B423" t="s">
        <v>3031</v>
      </c>
      <c r="C423" t="s">
        <v>333</v>
      </c>
      <c r="D423" t="s">
        <v>107</v>
      </c>
      <c r="E423" t="s">
        <v>3032</v>
      </c>
      <c r="F423" t="s">
        <v>2400</v>
      </c>
      <c r="G423" t="s">
        <v>3003</v>
      </c>
      <c r="H423" t="s">
        <v>27</v>
      </c>
      <c r="I423" t="s">
        <v>28</v>
      </c>
      <c r="J423" t="s">
        <v>3033</v>
      </c>
      <c r="K423" t="s">
        <v>35</v>
      </c>
      <c r="L423" t="s">
        <v>3034</v>
      </c>
      <c r="M423" t="s">
        <v>3035</v>
      </c>
      <c r="N423" t="s">
        <v>3036</v>
      </c>
      <c r="O423" t="s">
        <v>55</v>
      </c>
      <c r="P423">
        <v>2</v>
      </c>
      <c r="Q423">
        <v>2</v>
      </c>
      <c r="U423" t="s">
        <v>3037</v>
      </c>
    </row>
    <row r="424" spans="1:21">
      <c r="A424">
        <v>527</v>
      </c>
      <c r="B424" t="s">
        <v>21</v>
      </c>
      <c r="C424" t="s">
        <v>2710</v>
      </c>
      <c r="D424" t="s">
        <v>2711</v>
      </c>
      <c r="E424" t="s">
        <v>3038</v>
      </c>
      <c r="F424" t="s">
        <v>2400</v>
      </c>
      <c r="G424" t="s">
        <v>3003</v>
      </c>
      <c r="H424" t="s">
        <v>27</v>
      </c>
      <c r="I424" t="s">
        <v>28</v>
      </c>
      <c r="J424" t="s">
        <v>3039</v>
      </c>
      <c r="K424" t="s">
        <v>3040</v>
      </c>
      <c r="L424" t="s">
        <v>3041</v>
      </c>
      <c r="M424" t="s">
        <v>3042</v>
      </c>
      <c r="N424" t="s">
        <v>3043</v>
      </c>
      <c r="O424" t="s">
        <v>64</v>
      </c>
      <c r="P424">
        <v>1</v>
      </c>
      <c r="Q424">
        <v>1</v>
      </c>
      <c r="R424" t="s">
        <v>3044</v>
      </c>
      <c r="U424" t="s">
        <v>3045</v>
      </c>
    </row>
    <row r="425" spans="1:21">
      <c r="A425">
        <v>528</v>
      </c>
      <c r="B425" t="s">
        <v>21</v>
      </c>
      <c r="C425" t="s">
        <v>428</v>
      </c>
      <c r="D425" t="s">
        <v>47</v>
      </c>
      <c r="E425" t="s">
        <v>3046</v>
      </c>
      <c r="F425" t="s">
        <v>2400</v>
      </c>
      <c r="G425" t="s">
        <v>3003</v>
      </c>
      <c r="H425" t="s">
        <v>27</v>
      </c>
      <c r="I425" t="s">
        <v>28</v>
      </c>
      <c r="J425" t="s">
        <v>3047</v>
      </c>
      <c r="K425" t="s">
        <v>3013</v>
      </c>
      <c r="L425" t="s">
        <v>3006</v>
      </c>
      <c r="M425" t="s">
        <v>3048</v>
      </c>
      <c r="N425" t="s">
        <v>3049</v>
      </c>
      <c r="O425" t="s">
        <v>55</v>
      </c>
      <c r="P425">
        <v>2</v>
      </c>
      <c r="Q425">
        <v>2</v>
      </c>
      <c r="U425" t="s">
        <v>3050</v>
      </c>
    </row>
    <row r="426" spans="1:21">
      <c r="A426">
        <v>529</v>
      </c>
      <c r="B426" t="s">
        <v>21</v>
      </c>
      <c r="C426" t="s">
        <v>333</v>
      </c>
      <c r="D426" t="s">
        <v>480</v>
      </c>
      <c r="E426" t="s">
        <v>3051</v>
      </c>
      <c r="F426" t="s">
        <v>2400</v>
      </c>
      <c r="G426" t="s">
        <v>3003</v>
      </c>
      <c r="H426" t="s">
        <v>27</v>
      </c>
      <c r="I426" t="s">
        <v>28</v>
      </c>
      <c r="J426" t="s">
        <v>3052</v>
      </c>
      <c r="K426" t="s">
        <v>3053</v>
      </c>
      <c r="L426" t="s">
        <v>3054</v>
      </c>
      <c r="M426" t="s">
        <v>3055</v>
      </c>
      <c r="N426" t="s">
        <v>3056</v>
      </c>
      <c r="O426" t="s">
        <v>64</v>
      </c>
      <c r="P426">
        <v>1</v>
      </c>
      <c r="Q426">
        <v>0</v>
      </c>
      <c r="R426" t="s">
        <v>3057</v>
      </c>
      <c r="S426" t="s">
        <v>3058</v>
      </c>
      <c r="U426" t="s">
        <v>3059</v>
      </c>
    </row>
    <row r="427" spans="1:21">
      <c r="A427">
        <v>530</v>
      </c>
      <c r="B427" t="s">
        <v>21</v>
      </c>
      <c r="C427" t="s">
        <v>2710</v>
      </c>
      <c r="D427" t="s">
        <v>107</v>
      </c>
      <c r="E427" t="s">
        <v>3060</v>
      </c>
      <c r="F427" t="s">
        <v>2400</v>
      </c>
      <c r="G427" t="s">
        <v>3003</v>
      </c>
      <c r="H427" t="s">
        <v>27</v>
      </c>
      <c r="I427" t="s">
        <v>28</v>
      </c>
      <c r="J427" t="s">
        <v>3061</v>
      </c>
      <c r="K427" t="s">
        <v>3013</v>
      </c>
      <c r="L427" t="s">
        <v>3012</v>
      </c>
      <c r="M427" t="s">
        <v>3062</v>
      </c>
      <c r="N427" t="s">
        <v>3006</v>
      </c>
      <c r="O427" t="s">
        <v>79</v>
      </c>
      <c r="P427">
        <v>1</v>
      </c>
      <c r="Q427">
        <v>1</v>
      </c>
      <c r="U427" t="s">
        <v>3063</v>
      </c>
    </row>
    <row r="428" spans="1:21">
      <c r="A428">
        <v>532</v>
      </c>
      <c r="B428" t="s">
        <v>21</v>
      </c>
      <c r="C428" t="s">
        <v>2710</v>
      </c>
      <c r="D428" t="s">
        <v>2619</v>
      </c>
      <c r="E428" t="s">
        <v>3064</v>
      </c>
      <c r="F428" t="s">
        <v>2400</v>
      </c>
      <c r="G428" t="s">
        <v>3003</v>
      </c>
      <c r="H428" t="s">
        <v>27</v>
      </c>
      <c r="I428" t="s">
        <v>28</v>
      </c>
      <c r="J428" t="s">
        <v>3065</v>
      </c>
      <c r="K428" t="s">
        <v>3066</v>
      </c>
      <c r="L428" t="s">
        <v>3067</v>
      </c>
      <c r="M428" t="s">
        <v>3068</v>
      </c>
      <c r="N428" t="s">
        <v>3069</v>
      </c>
      <c r="O428" t="s">
        <v>121</v>
      </c>
      <c r="P428">
        <v>1</v>
      </c>
      <c r="Q428">
        <v>1</v>
      </c>
      <c r="R428" t="s">
        <v>3070</v>
      </c>
      <c r="U428" t="s">
        <v>3071</v>
      </c>
    </row>
    <row r="429" spans="1:21">
      <c r="A429" t="s">
        <v>3072</v>
      </c>
      <c r="B429" t="s">
        <v>21</v>
      </c>
      <c r="C429" t="s">
        <v>2710</v>
      </c>
      <c r="D429" t="s">
        <v>2619</v>
      </c>
      <c r="E429" t="s">
        <v>3073</v>
      </c>
      <c r="F429" t="s">
        <v>2400</v>
      </c>
      <c r="G429" t="s">
        <v>3003</v>
      </c>
      <c r="H429" t="s">
        <v>27</v>
      </c>
      <c r="I429" t="s">
        <v>28</v>
      </c>
      <c r="J429" t="s">
        <v>3074</v>
      </c>
      <c r="K429" t="s">
        <v>3075</v>
      </c>
      <c r="L429" t="s">
        <v>3076</v>
      </c>
      <c r="M429" t="s">
        <v>3077</v>
      </c>
      <c r="N429" t="s">
        <v>3078</v>
      </c>
      <c r="O429" t="s">
        <v>79</v>
      </c>
      <c r="P429">
        <v>1</v>
      </c>
      <c r="Q429">
        <v>1</v>
      </c>
      <c r="S429" t="s">
        <v>3079</v>
      </c>
      <c r="U429" t="s">
        <v>3080</v>
      </c>
    </row>
    <row r="430" spans="1:21">
      <c r="A430">
        <v>534</v>
      </c>
      <c r="B430" t="s">
        <v>21</v>
      </c>
      <c r="C430" t="s">
        <v>3081</v>
      </c>
      <c r="D430" t="s">
        <v>3082</v>
      </c>
      <c r="E430" t="s">
        <v>3083</v>
      </c>
      <c r="F430" t="s">
        <v>2400</v>
      </c>
      <c r="G430" t="s">
        <v>3003</v>
      </c>
      <c r="H430" t="s">
        <v>27</v>
      </c>
      <c r="I430" t="s">
        <v>28</v>
      </c>
      <c r="J430" t="s">
        <v>3084</v>
      </c>
      <c r="K430" t="s">
        <v>3085</v>
      </c>
      <c r="L430" t="s">
        <v>3086</v>
      </c>
      <c r="M430" t="s">
        <v>3087</v>
      </c>
      <c r="N430" t="s">
        <v>3088</v>
      </c>
      <c r="O430" t="s">
        <v>79</v>
      </c>
      <c r="P430">
        <v>1</v>
      </c>
      <c r="Q430">
        <v>0</v>
      </c>
      <c r="U430" t="s">
        <v>3089</v>
      </c>
    </row>
    <row r="431" spans="1:21">
      <c r="A431">
        <v>535</v>
      </c>
      <c r="B431" t="s">
        <v>21</v>
      </c>
      <c r="C431" t="s">
        <v>333</v>
      </c>
      <c r="D431" t="s">
        <v>524</v>
      </c>
      <c r="E431" t="s">
        <v>3090</v>
      </c>
      <c r="F431" t="s">
        <v>2400</v>
      </c>
      <c r="G431" t="s">
        <v>3003</v>
      </c>
      <c r="H431" t="s">
        <v>27</v>
      </c>
      <c r="I431" t="s">
        <v>28</v>
      </c>
      <c r="J431" t="s">
        <v>3091</v>
      </c>
      <c r="K431" t="s">
        <v>3092</v>
      </c>
      <c r="L431" t="s">
        <v>3093</v>
      </c>
      <c r="M431" t="s">
        <v>3094</v>
      </c>
      <c r="N431" t="s">
        <v>3095</v>
      </c>
      <c r="O431" t="s">
        <v>34</v>
      </c>
      <c r="P431">
        <v>2</v>
      </c>
      <c r="Q431">
        <v>2</v>
      </c>
      <c r="U431" t="s">
        <v>3096</v>
      </c>
    </row>
    <row r="432" spans="1:21">
      <c r="A432">
        <v>536</v>
      </c>
      <c r="B432" t="s">
        <v>21</v>
      </c>
      <c r="C432" t="s">
        <v>333</v>
      </c>
      <c r="D432" t="s">
        <v>2711</v>
      </c>
      <c r="E432" t="s">
        <v>3097</v>
      </c>
      <c r="F432" t="s">
        <v>2400</v>
      </c>
      <c r="G432" t="s">
        <v>3003</v>
      </c>
      <c r="H432" t="s">
        <v>27</v>
      </c>
      <c r="I432" t="s">
        <v>28</v>
      </c>
      <c r="J432" t="s">
        <v>3098</v>
      </c>
      <c r="K432" t="s">
        <v>3099</v>
      </c>
      <c r="L432" t="s">
        <v>3100</v>
      </c>
      <c r="M432" t="s">
        <v>3101</v>
      </c>
      <c r="N432" t="s">
        <v>3102</v>
      </c>
      <c r="O432" t="s">
        <v>55</v>
      </c>
      <c r="P432">
        <v>2</v>
      </c>
      <c r="Q432">
        <v>2</v>
      </c>
      <c r="U432" t="s">
        <v>3103</v>
      </c>
    </row>
    <row r="433" spans="1:21">
      <c r="A433">
        <v>537</v>
      </c>
      <c r="B433" t="s">
        <v>21</v>
      </c>
      <c r="C433" t="s">
        <v>428</v>
      </c>
      <c r="D433" t="s">
        <v>364</v>
      </c>
      <c r="E433" t="s">
        <v>3104</v>
      </c>
      <c r="F433" t="s">
        <v>2400</v>
      </c>
      <c r="G433" t="s">
        <v>3003</v>
      </c>
      <c r="H433" t="s">
        <v>27</v>
      </c>
      <c r="I433" t="s">
        <v>28</v>
      </c>
      <c r="J433" t="s">
        <v>3105</v>
      </c>
      <c r="K433" t="s">
        <v>3106</v>
      </c>
      <c r="L433" t="s">
        <v>3107</v>
      </c>
      <c r="M433" t="s">
        <v>3108</v>
      </c>
      <c r="N433" t="s">
        <v>3109</v>
      </c>
      <c r="O433" t="s">
        <v>79</v>
      </c>
      <c r="P433">
        <v>1</v>
      </c>
      <c r="Q433">
        <v>1</v>
      </c>
      <c r="U433" t="s">
        <v>3110</v>
      </c>
    </row>
    <row r="434" spans="1:21">
      <c r="A434">
        <v>538</v>
      </c>
      <c r="B434" t="s">
        <v>21</v>
      </c>
      <c r="C434" t="s">
        <v>428</v>
      </c>
      <c r="D434" t="s">
        <v>364</v>
      </c>
      <c r="E434" t="s">
        <v>3111</v>
      </c>
      <c r="F434" t="s">
        <v>2400</v>
      </c>
      <c r="G434" t="s">
        <v>3003</v>
      </c>
      <c r="H434" t="s">
        <v>27</v>
      </c>
      <c r="I434" t="s">
        <v>28</v>
      </c>
      <c r="J434" t="s">
        <v>3112</v>
      </c>
      <c r="K434" t="s">
        <v>3113</v>
      </c>
      <c r="L434" t="s">
        <v>3114</v>
      </c>
      <c r="M434" t="s">
        <v>3115</v>
      </c>
      <c r="N434" t="s">
        <v>3116</v>
      </c>
      <c r="O434" t="s">
        <v>79</v>
      </c>
      <c r="P434">
        <v>1</v>
      </c>
      <c r="Q434">
        <v>0</v>
      </c>
      <c r="R434" t="s">
        <v>3117</v>
      </c>
      <c r="S434" t="s">
        <v>3118</v>
      </c>
      <c r="U434" t="s">
        <v>3119</v>
      </c>
    </row>
    <row r="435" spans="1:21">
      <c r="A435">
        <v>539</v>
      </c>
      <c r="B435" t="s">
        <v>21</v>
      </c>
      <c r="C435" t="s">
        <v>333</v>
      </c>
      <c r="D435" t="s">
        <v>480</v>
      </c>
      <c r="E435" t="s">
        <v>3120</v>
      </c>
      <c r="F435" t="s">
        <v>2400</v>
      </c>
      <c r="G435" t="s">
        <v>3003</v>
      </c>
      <c r="H435" t="s">
        <v>27</v>
      </c>
      <c r="I435" t="s">
        <v>28</v>
      </c>
      <c r="J435" t="s">
        <v>3121</v>
      </c>
      <c r="K435" t="s">
        <v>3122</v>
      </c>
      <c r="L435" t="s">
        <v>3123</v>
      </c>
      <c r="M435" t="s">
        <v>3124</v>
      </c>
      <c r="N435" t="s">
        <v>3125</v>
      </c>
      <c r="O435" t="s">
        <v>55</v>
      </c>
      <c r="P435">
        <v>1</v>
      </c>
      <c r="Q435">
        <v>1</v>
      </c>
      <c r="U435" t="s">
        <v>3126</v>
      </c>
    </row>
    <row r="436" spans="1:21">
      <c r="A436">
        <v>540</v>
      </c>
      <c r="B436" t="s">
        <v>21</v>
      </c>
      <c r="C436" t="s">
        <v>428</v>
      </c>
      <c r="D436" t="s">
        <v>364</v>
      </c>
      <c r="E436" t="s">
        <v>3127</v>
      </c>
      <c r="F436" t="s">
        <v>2400</v>
      </c>
      <c r="G436" t="s">
        <v>3003</v>
      </c>
      <c r="H436" t="s">
        <v>27</v>
      </c>
      <c r="I436" t="s">
        <v>28</v>
      </c>
      <c r="J436" t="s">
        <v>3128</v>
      </c>
      <c r="K436" t="s">
        <v>3129</v>
      </c>
      <c r="L436" t="s">
        <v>3130</v>
      </c>
      <c r="M436" t="s">
        <v>3131</v>
      </c>
      <c r="N436" t="s">
        <v>3132</v>
      </c>
      <c r="O436" t="s">
        <v>64</v>
      </c>
      <c r="P436">
        <v>3</v>
      </c>
      <c r="Q436">
        <v>2</v>
      </c>
      <c r="S436" t="s">
        <v>3133</v>
      </c>
      <c r="U436" t="s">
        <v>3134</v>
      </c>
    </row>
    <row r="437" spans="1:21">
      <c r="A437" t="s">
        <v>3135</v>
      </c>
      <c r="B437" t="s">
        <v>21</v>
      </c>
      <c r="C437" t="s">
        <v>428</v>
      </c>
      <c r="D437" t="s">
        <v>47</v>
      </c>
      <c r="E437" t="s">
        <v>3136</v>
      </c>
      <c r="F437" t="s">
        <v>2400</v>
      </c>
      <c r="G437" t="s">
        <v>3003</v>
      </c>
      <c r="H437" t="s">
        <v>27</v>
      </c>
      <c r="I437" t="s">
        <v>28</v>
      </c>
      <c r="J437" t="s">
        <v>3137</v>
      </c>
      <c r="K437" t="s">
        <v>3138</v>
      </c>
      <c r="L437" t="s">
        <v>3139</v>
      </c>
      <c r="M437" t="s">
        <v>3140</v>
      </c>
      <c r="N437" t="s">
        <v>3141</v>
      </c>
      <c r="O437" t="s">
        <v>55</v>
      </c>
      <c r="P437">
        <v>1</v>
      </c>
      <c r="Q437">
        <v>0</v>
      </c>
      <c r="R437" t="s">
        <v>3142</v>
      </c>
      <c r="S437" t="s">
        <v>3143</v>
      </c>
      <c r="U437" t="s">
        <v>3144</v>
      </c>
    </row>
    <row r="438" spans="1:21">
      <c r="A438">
        <v>542</v>
      </c>
      <c r="B438" t="s">
        <v>21</v>
      </c>
      <c r="C438" t="s">
        <v>333</v>
      </c>
      <c r="D438" t="s">
        <v>47</v>
      </c>
      <c r="E438" t="s">
        <v>3145</v>
      </c>
      <c r="F438" t="s">
        <v>2400</v>
      </c>
      <c r="G438" t="s">
        <v>3003</v>
      </c>
      <c r="H438" t="s">
        <v>27</v>
      </c>
      <c r="I438" t="s">
        <v>28</v>
      </c>
      <c r="J438" t="s">
        <v>3146</v>
      </c>
      <c r="K438" t="s">
        <v>3147</v>
      </c>
      <c r="L438" t="s">
        <v>3148</v>
      </c>
      <c r="M438" t="s">
        <v>3149</v>
      </c>
      <c r="N438" t="s">
        <v>3150</v>
      </c>
      <c r="O438" t="s">
        <v>64</v>
      </c>
      <c r="P438">
        <v>1</v>
      </c>
      <c r="Q438">
        <v>0</v>
      </c>
      <c r="S438" t="s">
        <v>3151</v>
      </c>
      <c r="U438" t="s">
        <v>3152</v>
      </c>
    </row>
    <row r="439" spans="1:21">
      <c r="A439">
        <v>543</v>
      </c>
      <c r="B439" t="s">
        <v>21</v>
      </c>
      <c r="C439" t="s">
        <v>139</v>
      </c>
      <c r="D439" t="s">
        <v>47</v>
      </c>
      <c r="E439" t="s">
        <v>3153</v>
      </c>
      <c r="F439" t="s">
        <v>2400</v>
      </c>
      <c r="G439" t="s">
        <v>3003</v>
      </c>
      <c r="H439" t="s">
        <v>27</v>
      </c>
      <c r="I439" t="s">
        <v>28</v>
      </c>
      <c r="J439" t="s">
        <v>3048</v>
      </c>
      <c r="K439" t="s">
        <v>3049</v>
      </c>
      <c r="L439" t="s">
        <v>3154</v>
      </c>
      <c r="M439" t="s">
        <v>3155</v>
      </c>
      <c r="N439" t="s">
        <v>3156</v>
      </c>
      <c r="O439" t="s">
        <v>121</v>
      </c>
      <c r="P439">
        <v>1</v>
      </c>
      <c r="Q439">
        <v>0</v>
      </c>
      <c r="U439" t="s">
        <v>3157</v>
      </c>
    </row>
    <row r="440" spans="1:21">
      <c r="A440">
        <v>544</v>
      </c>
      <c r="B440" t="s">
        <v>21</v>
      </c>
      <c r="C440" t="s">
        <v>139</v>
      </c>
      <c r="D440" t="s">
        <v>47</v>
      </c>
      <c r="E440" t="s">
        <v>3158</v>
      </c>
      <c r="F440" t="s">
        <v>2400</v>
      </c>
      <c r="G440" t="s">
        <v>3003</v>
      </c>
      <c r="H440" t="s">
        <v>27</v>
      </c>
      <c r="I440" t="s">
        <v>28</v>
      </c>
      <c r="J440" t="s">
        <v>3159</v>
      </c>
      <c r="K440" t="s">
        <v>3006</v>
      </c>
      <c r="L440" t="s">
        <v>3013</v>
      </c>
      <c r="M440" t="s">
        <v>3048</v>
      </c>
      <c r="N440" t="s">
        <v>3049</v>
      </c>
      <c r="O440" t="s">
        <v>79</v>
      </c>
      <c r="P440">
        <v>1</v>
      </c>
      <c r="Q440">
        <v>1</v>
      </c>
      <c r="U440" t="s">
        <v>3160</v>
      </c>
    </row>
    <row r="441" spans="1:21">
      <c r="A441">
        <v>545</v>
      </c>
      <c r="B441" t="s">
        <v>21</v>
      </c>
      <c r="C441" t="s">
        <v>333</v>
      </c>
      <c r="D441" t="s">
        <v>480</v>
      </c>
      <c r="E441" t="s">
        <v>3161</v>
      </c>
      <c r="F441" t="s">
        <v>2400</v>
      </c>
      <c r="G441" t="s">
        <v>3003</v>
      </c>
      <c r="H441" t="s">
        <v>27</v>
      </c>
      <c r="I441" t="s">
        <v>28</v>
      </c>
      <c r="J441" t="s">
        <v>3162</v>
      </c>
      <c r="K441" t="s">
        <v>3163</v>
      </c>
      <c r="L441" t="s">
        <v>3164</v>
      </c>
      <c r="M441" t="s">
        <v>3165</v>
      </c>
      <c r="N441" t="s">
        <v>3166</v>
      </c>
      <c r="O441" t="s">
        <v>79</v>
      </c>
      <c r="P441">
        <v>2</v>
      </c>
      <c r="Q441">
        <v>0</v>
      </c>
      <c r="U441" t="s">
        <v>3167</v>
      </c>
    </row>
    <row r="442" spans="1:21">
      <c r="A442">
        <v>564</v>
      </c>
      <c r="B442" t="s">
        <v>2505</v>
      </c>
      <c r="C442" t="s">
        <v>2506</v>
      </c>
      <c r="D442" t="s">
        <v>66</v>
      </c>
      <c r="E442" t="s">
        <v>3168</v>
      </c>
      <c r="F442" t="s">
        <v>2400</v>
      </c>
      <c r="G442" t="s">
        <v>3169</v>
      </c>
      <c r="H442" t="s">
        <v>27</v>
      </c>
      <c r="I442" t="s">
        <v>28</v>
      </c>
      <c r="J442" t="s">
        <v>3170</v>
      </c>
      <c r="K442" t="s">
        <v>3171</v>
      </c>
      <c r="L442" t="s">
        <v>3172</v>
      </c>
      <c r="M442" t="s">
        <v>3173</v>
      </c>
      <c r="N442" t="s">
        <v>3174</v>
      </c>
      <c r="O442" t="s">
        <v>121</v>
      </c>
      <c r="P442">
        <v>1</v>
      </c>
      <c r="Q442">
        <v>1</v>
      </c>
      <c r="U442" t="s">
        <v>3175</v>
      </c>
    </row>
    <row r="443" spans="1:21">
      <c r="A443">
        <v>565</v>
      </c>
      <c r="B443" t="s">
        <v>2849</v>
      </c>
      <c r="C443" t="s">
        <v>2850</v>
      </c>
      <c r="D443" t="s">
        <v>480</v>
      </c>
      <c r="E443" t="s">
        <v>3176</v>
      </c>
      <c r="F443" t="s">
        <v>2400</v>
      </c>
      <c r="G443" t="s">
        <v>3169</v>
      </c>
      <c r="H443" t="s">
        <v>27</v>
      </c>
      <c r="I443" t="s">
        <v>28</v>
      </c>
      <c r="J443" t="s">
        <v>3177</v>
      </c>
      <c r="K443" t="s">
        <v>3178</v>
      </c>
      <c r="L443" t="s">
        <v>3179</v>
      </c>
      <c r="M443" t="s">
        <v>3180</v>
      </c>
      <c r="O443" t="s">
        <v>55</v>
      </c>
      <c r="P443">
        <v>1</v>
      </c>
      <c r="Q443">
        <v>1</v>
      </c>
      <c r="S443" t="s">
        <v>3181</v>
      </c>
      <c r="U443" t="s">
        <v>3182</v>
      </c>
    </row>
    <row r="444" spans="1:21">
      <c r="A444">
        <v>566</v>
      </c>
      <c r="B444" t="s">
        <v>2849</v>
      </c>
      <c r="C444" t="s">
        <v>3183</v>
      </c>
      <c r="D444" t="s">
        <v>107</v>
      </c>
      <c r="E444" t="s">
        <v>3184</v>
      </c>
      <c r="F444" t="s">
        <v>2400</v>
      </c>
      <c r="G444" t="s">
        <v>3169</v>
      </c>
      <c r="H444" t="s">
        <v>27</v>
      </c>
      <c r="I444" t="s">
        <v>28</v>
      </c>
      <c r="J444" t="s">
        <v>3185</v>
      </c>
      <c r="K444" t="s">
        <v>3186</v>
      </c>
      <c r="L444" t="s">
        <v>3187</v>
      </c>
      <c r="M444" t="s">
        <v>3188</v>
      </c>
      <c r="O444" t="s">
        <v>55</v>
      </c>
      <c r="P444">
        <v>0</v>
      </c>
      <c r="Q444">
        <v>0</v>
      </c>
      <c r="U444" s="4">
        <v>46009.65520833333</v>
      </c>
    </row>
    <row r="445" spans="1:21">
      <c r="A445">
        <v>567</v>
      </c>
      <c r="B445" t="s">
        <v>3189</v>
      </c>
      <c r="C445" t="s">
        <v>3189</v>
      </c>
      <c r="D445" t="s">
        <v>288</v>
      </c>
      <c r="E445" t="s">
        <v>3190</v>
      </c>
      <c r="F445" t="s">
        <v>2400</v>
      </c>
      <c r="G445" t="s">
        <v>3169</v>
      </c>
      <c r="H445" t="s">
        <v>27</v>
      </c>
      <c r="I445" t="s">
        <v>28</v>
      </c>
      <c r="J445" t="s">
        <v>3191</v>
      </c>
      <c r="K445" t="s">
        <v>3192</v>
      </c>
      <c r="L445" t="s">
        <v>3193</v>
      </c>
      <c r="M445" t="s">
        <v>3194</v>
      </c>
      <c r="N445" t="s">
        <v>3195</v>
      </c>
      <c r="O445" t="s">
        <v>55</v>
      </c>
      <c r="P445">
        <v>0</v>
      </c>
      <c r="Q445">
        <v>0</v>
      </c>
      <c r="R445" t="s">
        <v>3196</v>
      </c>
      <c r="U445" s="4">
        <v>46009.667583333343</v>
      </c>
    </row>
    <row r="446" spans="1:21">
      <c r="A446">
        <v>568</v>
      </c>
      <c r="B446" t="s">
        <v>3197</v>
      </c>
      <c r="C446" t="s">
        <v>3198</v>
      </c>
      <c r="D446" t="s">
        <v>2711</v>
      </c>
      <c r="E446" t="s">
        <v>3199</v>
      </c>
      <c r="F446" t="s">
        <v>2400</v>
      </c>
      <c r="G446" t="s">
        <v>3169</v>
      </c>
      <c r="H446" t="s">
        <v>27</v>
      </c>
      <c r="I446" t="s">
        <v>28</v>
      </c>
      <c r="J446" t="s">
        <v>3200</v>
      </c>
      <c r="K446" t="s">
        <v>3201</v>
      </c>
      <c r="L446" t="s">
        <v>3202</v>
      </c>
      <c r="M446" t="s">
        <v>3203</v>
      </c>
      <c r="N446" t="s">
        <v>3204</v>
      </c>
      <c r="O446" t="s">
        <v>121</v>
      </c>
      <c r="P446">
        <v>0</v>
      </c>
      <c r="Q446">
        <v>0</v>
      </c>
      <c r="U446" s="4">
        <v>46009.679958333327</v>
      </c>
    </row>
    <row r="447" spans="1:21">
      <c r="A447">
        <v>569</v>
      </c>
      <c r="B447" t="s">
        <v>21</v>
      </c>
      <c r="C447" t="s">
        <v>333</v>
      </c>
      <c r="D447" t="s">
        <v>47</v>
      </c>
      <c r="E447" t="s">
        <v>3205</v>
      </c>
      <c r="F447" t="s">
        <v>2400</v>
      </c>
      <c r="G447" t="s">
        <v>3169</v>
      </c>
      <c r="H447" t="s">
        <v>27</v>
      </c>
      <c r="I447" t="s">
        <v>28</v>
      </c>
      <c r="J447" t="s">
        <v>3206</v>
      </c>
      <c r="K447" t="s">
        <v>3207</v>
      </c>
      <c r="L447" t="s">
        <v>3208</v>
      </c>
      <c r="M447" t="s">
        <v>3209</v>
      </c>
      <c r="N447" t="s">
        <v>3210</v>
      </c>
      <c r="O447" t="s">
        <v>79</v>
      </c>
      <c r="P447">
        <v>0</v>
      </c>
      <c r="Q447">
        <v>0</v>
      </c>
      <c r="U447" s="4">
        <v>46009.692333333332</v>
      </c>
    </row>
    <row r="448" spans="1:21">
      <c r="A448">
        <v>570</v>
      </c>
      <c r="B448" t="s">
        <v>2879</v>
      </c>
      <c r="C448" t="s">
        <v>2879</v>
      </c>
      <c r="D448" t="s">
        <v>288</v>
      </c>
      <c r="E448" t="s">
        <v>3211</v>
      </c>
      <c r="F448" t="s">
        <v>2400</v>
      </c>
      <c r="G448" t="s">
        <v>3169</v>
      </c>
      <c r="H448" t="s">
        <v>27</v>
      </c>
      <c r="I448" t="s">
        <v>28</v>
      </c>
      <c r="J448" t="s">
        <v>3212</v>
      </c>
      <c r="K448" t="s">
        <v>3213</v>
      </c>
      <c r="L448" t="s">
        <v>3214</v>
      </c>
      <c r="M448" t="s">
        <v>3215</v>
      </c>
      <c r="O448" t="s">
        <v>34</v>
      </c>
      <c r="P448">
        <v>1</v>
      </c>
      <c r="Q448">
        <v>0</v>
      </c>
      <c r="S448" t="s">
        <v>3216</v>
      </c>
      <c r="U448" t="s">
        <v>3217</v>
      </c>
    </row>
    <row r="449" spans="1:21">
      <c r="A449">
        <v>571</v>
      </c>
      <c r="B449" t="s">
        <v>3218</v>
      </c>
      <c r="C449" t="s">
        <v>3219</v>
      </c>
      <c r="D449" t="s">
        <v>66</v>
      </c>
      <c r="E449" t="s">
        <v>3220</v>
      </c>
      <c r="F449" t="s">
        <v>2400</v>
      </c>
      <c r="G449" t="s">
        <v>3169</v>
      </c>
      <c r="H449" t="s">
        <v>27</v>
      </c>
      <c r="I449" t="s">
        <v>28</v>
      </c>
      <c r="J449" t="s">
        <v>3221</v>
      </c>
      <c r="K449" t="s">
        <v>3222</v>
      </c>
      <c r="L449" t="s">
        <v>3223</v>
      </c>
      <c r="M449" t="s">
        <v>3224</v>
      </c>
      <c r="N449" t="s">
        <v>3225</v>
      </c>
      <c r="O449" t="s">
        <v>34</v>
      </c>
      <c r="P449">
        <v>1</v>
      </c>
      <c r="Q449">
        <v>0</v>
      </c>
      <c r="S449" t="s">
        <v>3226</v>
      </c>
      <c r="U449" t="s">
        <v>3227</v>
      </c>
    </row>
    <row r="450" spans="1:21">
      <c r="A450" t="s">
        <v>3228</v>
      </c>
      <c r="B450" t="s">
        <v>3229</v>
      </c>
      <c r="C450" t="s">
        <v>3229</v>
      </c>
      <c r="D450" t="s">
        <v>288</v>
      </c>
      <c r="E450" t="s">
        <v>3230</v>
      </c>
      <c r="F450" t="s">
        <v>2400</v>
      </c>
      <c r="G450" t="s">
        <v>3169</v>
      </c>
      <c r="H450" t="s">
        <v>27</v>
      </c>
      <c r="I450" t="s">
        <v>28</v>
      </c>
      <c r="J450" t="s">
        <v>3231</v>
      </c>
      <c r="K450" t="s">
        <v>3232</v>
      </c>
      <c r="L450" t="s">
        <v>3233</v>
      </c>
      <c r="M450" t="s">
        <v>3234</v>
      </c>
      <c r="O450" t="s">
        <v>121</v>
      </c>
      <c r="P450">
        <v>2</v>
      </c>
      <c r="Q450">
        <v>0</v>
      </c>
      <c r="S450" t="s">
        <v>3235</v>
      </c>
      <c r="U450" t="s">
        <v>3236</v>
      </c>
    </row>
    <row r="451" spans="1:21">
      <c r="A451">
        <v>573</v>
      </c>
      <c r="B451" t="s">
        <v>2429</v>
      </c>
      <c r="C451" t="s">
        <v>2430</v>
      </c>
      <c r="D451" t="s">
        <v>47</v>
      </c>
      <c r="E451" t="s">
        <v>3237</v>
      </c>
      <c r="F451" t="s">
        <v>2400</v>
      </c>
      <c r="G451" t="s">
        <v>3169</v>
      </c>
      <c r="H451" t="s">
        <v>27</v>
      </c>
      <c r="I451" t="s">
        <v>28</v>
      </c>
      <c r="J451" t="s">
        <v>3238</v>
      </c>
      <c r="K451" t="s">
        <v>3239</v>
      </c>
      <c r="L451" t="s">
        <v>3240</v>
      </c>
      <c r="M451" t="s">
        <v>3241</v>
      </c>
      <c r="N451" t="s">
        <v>3242</v>
      </c>
      <c r="O451" t="s">
        <v>121</v>
      </c>
      <c r="P451">
        <v>1</v>
      </c>
      <c r="Q451">
        <v>1</v>
      </c>
      <c r="U451" s="4">
        <v>46009.741833333333</v>
      </c>
    </row>
    <row r="452" spans="1:21">
      <c r="A452">
        <v>574</v>
      </c>
      <c r="B452" t="s">
        <v>3243</v>
      </c>
      <c r="C452" t="s">
        <v>3243</v>
      </c>
      <c r="D452" t="s">
        <v>37</v>
      </c>
      <c r="E452" t="s">
        <v>3244</v>
      </c>
      <c r="F452" t="s">
        <v>2400</v>
      </c>
      <c r="G452" t="s">
        <v>3169</v>
      </c>
      <c r="H452" t="s">
        <v>27</v>
      </c>
      <c r="I452" t="s">
        <v>28</v>
      </c>
      <c r="J452" t="s">
        <v>3245</v>
      </c>
      <c r="K452" t="s">
        <v>3246</v>
      </c>
      <c r="L452" t="s">
        <v>3247</v>
      </c>
      <c r="M452" t="s">
        <v>3248</v>
      </c>
      <c r="O452" t="s">
        <v>121</v>
      </c>
      <c r="P452">
        <v>1</v>
      </c>
      <c r="Q452">
        <v>1</v>
      </c>
      <c r="U452" t="s">
        <v>3249</v>
      </c>
    </row>
    <row r="453" spans="1:21">
      <c r="A453">
        <v>575</v>
      </c>
      <c r="B453" t="s">
        <v>3250</v>
      </c>
      <c r="C453" t="s">
        <v>3251</v>
      </c>
      <c r="D453" t="s">
        <v>516</v>
      </c>
      <c r="E453" t="s">
        <v>3252</v>
      </c>
      <c r="F453" t="s">
        <v>2400</v>
      </c>
      <c r="G453" t="s">
        <v>3169</v>
      </c>
      <c r="H453" t="s">
        <v>27</v>
      </c>
      <c r="I453" t="s">
        <v>28</v>
      </c>
      <c r="J453" t="s">
        <v>3253</v>
      </c>
      <c r="K453" t="s">
        <v>3254</v>
      </c>
      <c r="L453" t="s">
        <v>3255</v>
      </c>
      <c r="M453" t="s">
        <v>3256</v>
      </c>
      <c r="N453" t="s">
        <v>3257</v>
      </c>
      <c r="O453" t="s">
        <v>55</v>
      </c>
      <c r="P453">
        <v>1</v>
      </c>
      <c r="Q453">
        <v>0</v>
      </c>
      <c r="U453" s="4">
        <v>46009.76658333333</v>
      </c>
    </row>
    <row r="454" spans="1:21">
      <c r="A454">
        <v>576</v>
      </c>
      <c r="B454" t="s">
        <v>3258</v>
      </c>
      <c r="C454" t="s">
        <v>3259</v>
      </c>
      <c r="D454" t="s">
        <v>47</v>
      </c>
      <c r="E454" t="s">
        <v>3260</v>
      </c>
      <c r="F454" t="s">
        <v>2400</v>
      </c>
      <c r="G454" t="s">
        <v>3169</v>
      </c>
      <c r="H454" t="s">
        <v>27</v>
      </c>
      <c r="I454" t="s">
        <v>28</v>
      </c>
      <c r="J454" t="s">
        <v>3261</v>
      </c>
      <c r="K454" t="s">
        <v>3262</v>
      </c>
      <c r="L454" t="s">
        <v>3263</v>
      </c>
      <c r="M454" t="s">
        <v>3264</v>
      </c>
      <c r="N454" t="s">
        <v>3265</v>
      </c>
      <c r="O454" t="s">
        <v>64</v>
      </c>
      <c r="P454">
        <v>3</v>
      </c>
      <c r="Q454">
        <v>0</v>
      </c>
      <c r="U454" t="s">
        <v>3266</v>
      </c>
    </row>
    <row r="455" spans="1:21">
      <c r="A455">
        <v>577</v>
      </c>
      <c r="B455" t="s">
        <v>2972</v>
      </c>
      <c r="C455" t="s">
        <v>3267</v>
      </c>
      <c r="D455" t="s">
        <v>66</v>
      </c>
      <c r="E455" t="s">
        <v>3268</v>
      </c>
      <c r="F455" t="s">
        <v>2400</v>
      </c>
      <c r="G455" t="s">
        <v>3169</v>
      </c>
      <c r="H455" t="s">
        <v>27</v>
      </c>
      <c r="I455" t="s">
        <v>28</v>
      </c>
      <c r="J455" t="s">
        <v>3269</v>
      </c>
      <c r="K455" t="s">
        <v>3270</v>
      </c>
      <c r="L455" t="s">
        <v>3271</v>
      </c>
      <c r="M455" t="s">
        <v>3272</v>
      </c>
      <c r="N455" t="s">
        <v>3273</v>
      </c>
      <c r="O455" t="s">
        <v>79</v>
      </c>
      <c r="P455">
        <v>0</v>
      </c>
      <c r="Q455">
        <v>0</v>
      </c>
      <c r="U455" s="4">
        <v>46009.791333333327</v>
      </c>
    </row>
    <row r="456" spans="1:21">
      <c r="A456">
        <v>578</v>
      </c>
      <c r="B456" t="s">
        <v>149</v>
      </c>
      <c r="C456" t="s">
        <v>65</v>
      </c>
      <c r="D456" t="s">
        <v>2711</v>
      </c>
      <c r="E456" t="s">
        <v>3274</v>
      </c>
      <c r="F456" t="s">
        <v>2400</v>
      </c>
      <c r="G456" t="s">
        <v>3169</v>
      </c>
      <c r="H456" t="s">
        <v>27</v>
      </c>
      <c r="I456" t="s">
        <v>28</v>
      </c>
      <c r="J456" t="s">
        <v>3275</v>
      </c>
      <c r="K456" t="s">
        <v>3276</v>
      </c>
      <c r="L456" t="s">
        <v>2855</v>
      </c>
      <c r="M456" t="s">
        <v>3277</v>
      </c>
      <c r="N456" t="s">
        <v>2853</v>
      </c>
      <c r="O456" t="s">
        <v>64</v>
      </c>
      <c r="P456">
        <v>0</v>
      </c>
      <c r="Q456">
        <v>0</v>
      </c>
      <c r="R456" t="s">
        <v>3278</v>
      </c>
      <c r="U456" s="4">
        <v>46009.803708333333</v>
      </c>
    </row>
    <row r="457" spans="1:21">
      <c r="A457">
        <v>579</v>
      </c>
      <c r="B457" t="s">
        <v>149</v>
      </c>
      <c r="C457" t="s">
        <v>139</v>
      </c>
      <c r="D457" t="s">
        <v>47</v>
      </c>
      <c r="E457" t="s">
        <v>3279</v>
      </c>
      <c r="F457" t="s">
        <v>2400</v>
      </c>
      <c r="G457" t="s">
        <v>3169</v>
      </c>
      <c r="H457" t="s">
        <v>27</v>
      </c>
      <c r="I457" t="s">
        <v>28</v>
      </c>
      <c r="J457" t="s">
        <v>3280</v>
      </c>
      <c r="K457" t="s">
        <v>3281</v>
      </c>
      <c r="L457" t="s">
        <v>3282</v>
      </c>
      <c r="M457" t="s">
        <v>3283</v>
      </c>
      <c r="N457" t="s">
        <v>3284</v>
      </c>
      <c r="O457" t="s">
        <v>121</v>
      </c>
      <c r="P457">
        <v>1</v>
      </c>
      <c r="Q457">
        <v>1</v>
      </c>
      <c r="U457" t="s">
        <v>3285</v>
      </c>
    </row>
    <row r="458" spans="1:21">
      <c r="A458">
        <v>580</v>
      </c>
      <c r="B458" t="s">
        <v>2972</v>
      </c>
      <c r="C458" t="s">
        <v>3286</v>
      </c>
      <c r="D458" t="s">
        <v>107</v>
      </c>
      <c r="E458" t="s">
        <v>3287</v>
      </c>
      <c r="F458" t="s">
        <v>2400</v>
      </c>
      <c r="G458" t="s">
        <v>3169</v>
      </c>
      <c r="H458" t="s">
        <v>27</v>
      </c>
      <c r="I458" t="s">
        <v>28</v>
      </c>
      <c r="J458" t="s">
        <v>3288</v>
      </c>
      <c r="K458" t="s">
        <v>3289</v>
      </c>
      <c r="L458" t="s">
        <v>3290</v>
      </c>
      <c r="M458" t="s">
        <v>3291</v>
      </c>
      <c r="N458" t="s">
        <v>3292</v>
      </c>
      <c r="O458" t="s">
        <v>34</v>
      </c>
      <c r="P458">
        <v>1</v>
      </c>
      <c r="Q458">
        <v>1</v>
      </c>
      <c r="U458" t="s">
        <v>3293</v>
      </c>
    </row>
    <row r="459" spans="1:21">
      <c r="A459">
        <v>581</v>
      </c>
      <c r="B459" t="s">
        <v>3294</v>
      </c>
      <c r="C459" t="s">
        <v>3294</v>
      </c>
      <c r="D459" t="s">
        <v>288</v>
      </c>
      <c r="E459" t="s">
        <v>3295</v>
      </c>
      <c r="F459" t="s">
        <v>2400</v>
      </c>
      <c r="G459" t="s">
        <v>3169</v>
      </c>
      <c r="H459" t="s">
        <v>27</v>
      </c>
      <c r="I459" t="s">
        <v>28</v>
      </c>
      <c r="J459" t="s">
        <v>3296</v>
      </c>
      <c r="K459" t="s">
        <v>3231</v>
      </c>
      <c r="L459" t="s">
        <v>3297</v>
      </c>
      <c r="M459" t="s">
        <v>3298</v>
      </c>
      <c r="O459" t="s">
        <v>64</v>
      </c>
      <c r="P459">
        <v>0</v>
      </c>
      <c r="Q459">
        <v>0</v>
      </c>
      <c r="U459" s="4">
        <v>46009.840833333343</v>
      </c>
    </row>
    <row r="460" spans="1:21">
      <c r="A460">
        <v>582</v>
      </c>
      <c r="B460" t="s">
        <v>2513</v>
      </c>
      <c r="C460" t="s">
        <v>2513</v>
      </c>
      <c r="D460" t="s">
        <v>98</v>
      </c>
      <c r="E460" t="s">
        <v>3299</v>
      </c>
      <c r="F460" t="s">
        <v>2400</v>
      </c>
      <c r="G460" t="s">
        <v>3169</v>
      </c>
      <c r="H460" t="s">
        <v>27</v>
      </c>
      <c r="I460" t="s">
        <v>28</v>
      </c>
      <c r="J460" t="s">
        <v>3300</v>
      </c>
      <c r="K460" t="s">
        <v>3301</v>
      </c>
      <c r="L460" t="s">
        <v>3302</v>
      </c>
      <c r="M460" t="s">
        <v>3303</v>
      </c>
      <c r="O460" t="s">
        <v>34</v>
      </c>
      <c r="P460">
        <v>2</v>
      </c>
      <c r="Q460">
        <v>0</v>
      </c>
      <c r="S460" t="s">
        <v>3304</v>
      </c>
      <c r="U460" t="s">
        <v>3305</v>
      </c>
    </row>
    <row r="461" spans="1:21">
      <c r="A461">
        <v>583</v>
      </c>
      <c r="B461" t="s">
        <v>3306</v>
      </c>
      <c r="C461" t="s">
        <v>3306</v>
      </c>
      <c r="D461" t="s">
        <v>480</v>
      </c>
      <c r="E461" t="s">
        <v>3307</v>
      </c>
      <c r="F461" t="s">
        <v>2400</v>
      </c>
      <c r="G461" t="s">
        <v>3169</v>
      </c>
      <c r="H461" t="s">
        <v>27</v>
      </c>
      <c r="I461" t="s">
        <v>28</v>
      </c>
      <c r="J461" t="s">
        <v>3308</v>
      </c>
      <c r="K461" t="s">
        <v>3309</v>
      </c>
      <c r="L461" t="s">
        <v>3310</v>
      </c>
      <c r="M461" t="s">
        <v>3311</v>
      </c>
      <c r="N461" t="s">
        <v>3312</v>
      </c>
      <c r="O461" t="s">
        <v>79</v>
      </c>
      <c r="P461">
        <v>0</v>
      </c>
      <c r="Q461">
        <v>0</v>
      </c>
      <c r="U461" s="4">
        <v>46009.865583333332</v>
      </c>
    </row>
    <row r="462" spans="1:21">
      <c r="A462">
        <v>584</v>
      </c>
      <c r="B462" t="s">
        <v>2772</v>
      </c>
      <c r="C462" t="s">
        <v>3313</v>
      </c>
      <c r="D462" t="s">
        <v>288</v>
      </c>
      <c r="E462" t="s">
        <v>3314</v>
      </c>
      <c r="F462" t="s">
        <v>2400</v>
      </c>
      <c r="G462" t="s">
        <v>3169</v>
      </c>
      <c r="H462" t="s">
        <v>27</v>
      </c>
      <c r="I462" t="s">
        <v>28</v>
      </c>
      <c r="J462" t="s">
        <v>3315</v>
      </c>
      <c r="K462" t="s">
        <v>3316</v>
      </c>
      <c r="L462" t="s">
        <v>3317</v>
      </c>
      <c r="M462" t="s">
        <v>3318</v>
      </c>
      <c r="O462" t="s">
        <v>64</v>
      </c>
      <c r="P462">
        <v>0</v>
      </c>
      <c r="Q462">
        <v>0</v>
      </c>
      <c r="U462" s="4">
        <v>46009.877958333331</v>
      </c>
    </row>
    <row r="463" spans="1:21">
      <c r="A463">
        <v>585</v>
      </c>
      <c r="B463" t="s">
        <v>2972</v>
      </c>
      <c r="C463" t="s">
        <v>3319</v>
      </c>
      <c r="D463" t="s">
        <v>3320</v>
      </c>
      <c r="E463" t="s">
        <v>3321</v>
      </c>
      <c r="F463" t="s">
        <v>2400</v>
      </c>
      <c r="G463" t="s">
        <v>3169</v>
      </c>
      <c r="H463" t="s">
        <v>27</v>
      </c>
      <c r="I463" t="s">
        <v>28</v>
      </c>
      <c r="J463" t="s">
        <v>3322</v>
      </c>
      <c r="K463" t="s">
        <v>3323</v>
      </c>
      <c r="L463" t="s">
        <v>3324</v>
      </c>
      <c r="M463" t="s">
        <v>3325</v>
      </c>
      <c r="N463" t="s">
        <v>3326</v>
      </c>
      <c r="O463" t="s">
        <v>34</v>
      </c>
      <c r="P463">
        <v>0</v>
      </c>
      <c r="Q463">
        <v>0</v>
      </c>
      <c r="U463" s="4">
        <v>46009.890333333336</v>
      </c>
    </row>
    <row r="464" spans="1:21">
      <c r="A464">
        <v>586</v>
      </c>
      <c r="B464" t="s">
        <v>2611</v>
      </c>
      <c r="C464" t="s">
        <v>3327</v>
      </c>
      <c r="D464" t="s">
        <v>37</v>
      </c>
      <c r="E464" t="s">
        <v>3328</v>
      </c>
      <c r="F464" t="s">
        <v>2400</v>
      </c>
      <c r="G464" t="s">
        <v>3169</v>
      </c>
      <c r="H464" t="s">
        <v>27</v>
      </c>
      <c r="I464" t="s">
        <v>28</v>
      </c>
      <c r="J464" t="s">
        <v>3329</v>
      </c>
      <c r="K464" t="s">
        <v>3330</v>
      </c>
      <c r="L464" t="s">
        <v>3331</v>
      </c>
      <c r="M464" t="s">
        <v>3332</v>
      </c>
      <c r="N464" t="s">
        <v>3333</v>
      </c>
      <c r="O464" t="s">
        <v>55</v>
      </c>
      <c r="P464">
        <v>0</v>
      </c>
      <c r="Q464">
        <v>0</v>
      </c>
      <c r="U464" s="4">
        <v>46009.902708333328</v>
      </c>
    </row>
    <row r="465" spans="1:21">
      <c r="A465">
        <v>587</v>
      </c>
      <c r="B465" t="s">
        <v>2541</v>
      </c>
      <c r="C465" t="s">
        <v>2454</v>
      </c>
      <c r="D465" t="s">
        <v>98</v>
      </c>
      <c r="E465" t="s">
        <v>3334</v>
      </c>
      <c r="F465" t="s">
        <v>2400</v>
      </c>
      <c r="G465" t="s">
        <v>3169</v>
      </c>
      <c r="H465" t="s">
        <v>27</v>
      </c>
      <c r="I465" t="s">
        <v>28</v>
      </c>
      <c r="J465" t="s">
        <v>3335</v>
      </c>
      <c r="K465" t="s">
        <v>3336</v>
      </c>
      <c r="L465" t="s">
        <v>3337</v>
      </c>
      <c r="M465" t="s">
        <v>3338</v>
      </c>
      <c r="O465" t="s">
        <v>64</v>
      </c>
      <c r="P465">
        <v>1</v>
      </c>
      <c r="Q465">
        <v>1</v>
      </c>
      <c r="U465" t="s">
        <v>3339</v>
      </c>
    </row>
    <row r="466" spans="1:21">
      <c r="A466">
        <v>588</v>
      </c>
      <c r="B466" t="s">
        <v>3340</v>
      </c>
      <c r="C466" t="s">
        <v>3340</v>
      </c>
      <c r="D466" t="s">
        <v>37</v>
      </c>
      <c r="E466" t="s">
        <v>3341</v>
      </c>
      <c r="F466" t="s">
        <v>2400</v>
      </c>
      <c r="G466" t="s">
        <v>3169</v>
      </c>
      <c r="H466" t="s">
        <v>27</v>
      </c>
      <c r="I466" t="s">
        <v>28</v>
      </c>
      <c r="J466" t="s">
        <v>3342</v>
      </c>
      <c r="K466" t="s">
        <v>3343</v>
      </c>
      <c r="L466" t="s">
        <v>3344</v>
      </c>
      <c r="M466" t="s">
        <v>3345</v>
      </c>
      <c r="N466" t="s">
        <v>3346</v>
      </c>
      <c r="O466" t="s">
        <v>64</v>
      </c>
      <c r="P466">
        <v>1</v>
      </c>
      <c r="Q466">
        <v>1</v>
      </c>
      <c r="S466" t="s">
        <v>3347</v>
      </c>
      <c r="U466" t="s">
        <v>3348</v>
      </c>
    </row>
    <row r="467" spans="1:21">
      <c r="A467">
        <v>589</v>
      </c>
      <c r="B467" t="s">
        <v>21</v>
      </c>
      <c r="C467" t="s">
        <v>333</v>
      </c>
      <c r="D467" t="s">
        <v>107</v>
      </c>
      <c r="E467" t="s">
        <v>3349</v>
      </c>
      <c r="F467" t="s">
        <v>2400</v>
      </c>
      <c r="G467" t="s">
        <v>3169</v>
      </c>
      <c r="H467" t="s">
        <v>27</v>
      </c>
      <c r="I467" t="s">
        <v>28</v>
      </c>
      <c r="J467" t="s">
        <v>3350</v>
      </c>
      <c r="K467" t="s">
        <v>3351</v>
      </c>
      <c r="L467" t="s">
        <v>3352</v>
      </c>
      <c r="M467" t="s">
        <v>2448</v>
      </c>
      <c r="N467" t="s">
        <v>2450</v>
      </c>
      <c r="O467" t="s">
        <v>79</v>
      </c>
      <c r="P467">
        <v>0</v>
      </c>
      <c r="Q467">
        <v>0</v>
      </c>
      <c r="U467" s="4">
        <v>46009.93983333333</v>
      </c>
    </row>
    <row r="468" spans="1:21">
      <c r="A468">
        <v>590</v>
      </c>
      <c r="B468" t="s">
        <v>3031</v>
      </c>
      <c r="C468" t="s">
        <v>3081</v>
      </c>
      <c r="D468" t="s">
        <v>3082</v>
      </c>
      <c r="E468" t="s">
        <v>3353</v>
      </c>
      <c r="F468" t="s">
        <v>2400</v>
      </c>
      <c r="G468" t="s">
        <v>3169</v>
      </c>
      <c r="H468" t="s">
        <v>27</v>
      </c>
      <c r="I468" t="s">
        <v>28</v>
      </c>
      <c r="J468" t="s">
        <v>3354</v>
      </c>
      <c r="K468" t="s">
        <v>3355</v>
      </c>
      <c r="L468" t="s">
        <v>3356</v>
      </c>
      <c r="M468" t="s">
        <v>3357</v>
      </c>
      <c r="N468" t="s">
        <v>3358</v>
      </c>
      <c r="O468" t="s">
        <v>55</v>
      </c>
      <c r="P468">
        <v>0</v>
      </c>
      <c r="Q468">
        <v>0</v>
      </c>
      <c r="U468" s="4">
        <v>46009.952208333343</v>
      </c>
    </row>
    <row r="469" spans="1:21">
      <c r="A469">
        <v>591</v>
      </c>
      <c r="B469" t="s">
        <v>21</v>
      </c>
      <c r="C469" t="s">
        <v>333</v>
      </c>
      <c r="D469" t="s">
        <v>107</v>
      </c>
      <c r="E469" t="s">
        <v>3359</v>
      </c>
      <c r="F469" t="s">
        <v>2400</v>
      </c>
      <c r="G469" t="s">
        <v>3169</v>
      </c>
      <c r="H469" t="s">
        <v>27</v>
      </c>
      <c r="I469" t="s">
        <v>28</v>
      </c>
      <c r="J469" t="s">
        <v>3360</v>
      </c>
      <c r="K469" t="s">
        <v>3361</v>
      </c>
      <c r="L469" t="s">
        <v>3362</v>
      </c>
      <c r="M469" t="s">
        <v>3363</v>
      </c>
      <c r="N469" t="s">
        <v>3364</v>
      </c>
      <c r="O469" t="s">
        <v>34</v>
      </c>
      <c r="P469">
        <v>0</v>
      </c>
      <c r="Q469">
        <v>0</v>
      </c>
      <c r="U469" s="4">
        <v>46009.964583333327</v>
      </c>
    </row>
    <row r="470" spans="1:21">
      <c r="A470">
        <v>592</v>
      </c>
      <c r="B470" t="s">
        <v>21</v>
      </c>
      <c r="C470" t="s">
        <v>65</v>
      </c>
      <c r="D470" t="s">
        <v>2711</v>
      </c>
      <c r="E470" t="s">
        <v>3365</v>
      </c>
      <c r="F470" t="s">
        <v>2400</v>
      </c>
      <c r="G470" t="s">
        <v>3169</v>
      </c>
      <c r="H470" t="s">
        <v>27</v>
      </c>
      <c r="I470" t="s">
        <v>28</v>
      </c>
      <c r="J470" t="s">
        <v>3366</v>
      </c>
      <c r="K470" t="s">
        <v>3367</v>
      </c>
      <c r="L470" t="s">
        <v>3368</v>
      </c>
      <c r="M470" t="s">
        <v>3369</v>
      </c>
      <c r="N470" t="s">
        <v>3370</v>
      </c>
      <c r="O470" t="s">
        <v>34</v>
      </c>
      <c r="P470">
        <v>1</v>
      </c>
      <c r="Q470">
        <v>1</v>
      </c>
      <c r="U470" t="s">
        <v>3371</v>
      </c>
    </row>
    <row r="471" spans="1:21">
      <c r="A471">
        <v>593</v>
      </c>
      <c r="B471" t="s">
        <v>3031</v>
      </c>
      <c r="C471" t="s">
        <v>333</v>
      </c>
      <c r="D471" t="s">
        <v>3082</v>
      </c>
      <c r="E471" t="s">
        <v>3372</v>
      </c>
      <c r="F471" t="s">
        <v>2400</v>
      </c>
      <c r="G471" t="s">
        <v>3169</v>
      </c>
      <c r="H471" t="s">
        <v>49</v>
      </c>
      <c r="I471" t="s">
        <v>28</v>
      </c>
      <c r="J471" t="s">
        <v>3373</v>
      </c>
      <c r="K471" t="s">
        <v>3374</v>
      </c>
      <c r="L471" t="s">
        <v>3375</v>
      </c>
      <c r="M471" t="s">
        <v>3376</v>
      </c>
      <c r="N471" t="s">
        <v>3377</v>
      </c>
      <c r="O471" t="s">
        <v>55</v>
      </c>
      <c r="P471">
        <v>1</v>
      </c>
      <c r="Q471">
        <v>0</v>
      </c>
      <c r="S471" t="s">
        <v>3378</v>
      </c>
      <c r="U471" t="s">
        <v>3379</v>
      </c>
    </row>
    <row r="472" spans="1:21">
      <c r="A472">
        <v>594</v>
      </c>
      <c r="B472" t="s">
        <v>21</v>
      </c>
      <c r="C472" t="s">
        <v>333</v>
      </c>
      <c r="D472" t="s">
        <v>524</v>
      </c>
      <c r="E472" t="s">
        <v>3380</v>
      </c>
      <c r="F472" t="s">
        <v>2400</v>
      </c>
      <c r="G472" t="s">
        <v>3169</v>
      </c>
      <c r="H472" t="s">
        <v>27</v>
      </c>
      <c r="I472" t="s">
        <v>28</v>
      </c>
      <c r="J472" t="s">
        <v>3381</v>
      </c>
      <c r="K472" t="s">
        <v>3382</v>
      </c>
      <c r="L472" t="s">
        <v>3383</v>
      </c>
      <c r="M472" t="s">
        <v>3384</v>
      </c>
      <c r="N472" t="s">
        <v>3385</v>
      </c>
      <c r="O472" t="s">
        <v>64</v>
      </c>
      <c r="P472">
        <v>0</v>
      </c>
      <c r="Q472">
        <v>0</v>
      </c>
      <c r="U472" s="4">
        <v>46010.001708333337</v>
      </c>
    </row>
    <row r="473" spans="1:21">
      <c r="A473">
        <v>595</v>
      </c>
      <c r="B473" t="s">
        <v>21</v>
      </c>
      <c r="C473" t="s">
        <v>21</v>
      </c>
      <c r="D473" t="s">
        <v>516</v>
      </c>
      <c r="E473" t="s">
        <v>3386</v>
      </c>
      <c r="F473" t="s">
        <v>2400</v>
      </c>
      <c r="G473" t="s">
        <v>3169</v>
      </c>
      <c r="H473" t="s">
        <v>27</v>
      </c>
      <c r="I473" t="s">
        <v>28</v>
      </c>
      <c r="J473" t="s">
        <v>3351</v>
      </c>
      <c r="K473" t="s">
        <v>3387</v>
      </c>
      <c r="L473" t="s">
        <v>3388</v>
      </c>
      <c r="M473" t="s">
        <v>2450</v>
      </c>
      <c r="N473" t="s">
        <v>3389</v>
      </c>
      <c r="O473" t="s">
        <v>64</v>
      </c>
      <c r="P473">
        <v>1</v>
      </c>
      <c r="Q473">
        <v>0</v>
      </c>
      <c r="U473" t="s">
        <v>3390</v>
      </c>
    </row>
    <row r="474" spans="1:21">
      <c r="A474">
        <v>596</v>
      </c>
      <c r="B474" t="s">
        <v>21</v>
      </c>
      <c r="C474" t="s">
        <v>65</v>
      </c>
      <c r="D474" t="s">
        <v>2711</v>
      </c>
      <c r="E474" t="s">
        <v>3391</v>
      </c>
      <c r="F474" t="s">
        <v>2400</v>
      </c>
      <c r="G474" t="s">
        <v>3169</v>
      </c>
      <c r="H474" t="s">
        <v>27</v>
      </c>
      <c r="I474" t="s">
        <v>28</v>
      </c>
      <c r="J474" t="s">
        <v>2448</v>
      </c>
      <c r="K474" t="s">
        <v>2450</v>
      </c>
      <c r="L474" t="s">
        <v>3392</v>
      </c>
      <c r="M474" t="s">
        <v>2451</v>
      </c>
      <c r="N474" t="s">
        <v>3389</v>
      </c>
      <c r="O474" t="s">
        <v>55</v>
      </c>
      <c r="P474">
        <v>0</v>
      </c>
      <c r="Q474">
        <v>0</v>
      </c>
      <c r="U474" s="4">
        <v>46010.026458333326</v>
      </c>
    </row>
    <row r="475" spans="1:21">
      <c r="A475">
        <v>597</v>
      </c>
      <c r="B475" t="s">
        <v>21</v>
      </c>
      <c r="C475" t="s">
        <v>65</v>
      </c>
      <c r="D475" t="s">
        <v>2711</v>
      </c>
      <c r="E475" t="s">
        <v>3393</v>
      </c>
      <c r="F475" t="s">
        <v>2400</v>
      </c>
      <c r="G475" t="s">
        <v>3169</v>
      </c>
      <c r="H475" t="s">
        <v>49</v>
      </c>
      <c r="I475" t="s">
        <v>28</v>
      </c>
      <c r="J475" t="s">
        <v>3394</v>
      </c>
      <c r="K475" t="s">
        <v>3395</v>
      </c>
      <c r="L475" t="s">
        <v>3396</v>
      </c>
      <c r="M475" t="s">
        <v>3397</v>
      </c>
      <c r="N475" t="s">
        <v>3398</v>
      </c>
      <c r="O475" t="s">
        <v>79</v>
      </c>
      <c r="P475">
        <v>0</v>
      </c>
      <c r="Q475">
        <v>0</v>
      </c>
      <c r="U475" s="4">
        <v>46010.038833333332</v>
      </c>
    </row>
    <row r="476" spans="1:21">
      <c r="A476">
        <v>598</v>
      </c>
      <c r="B476" t="s">
        <v>21</v>
      </c>
      <c r="C476" t="s">
        <v>733</v>
      </c>
      <c r="D476" t="s">
        <v>2711</v>
      </c>
      <c r="E476" t="s">
        <v>3399</v>
      </c>
      <c r="F476" t="s">
        <v>2400</v>
      </c>
      <c r="G476" t="s">
        <v>3169</v>
      </c>
      <c r="H476" t="s">
        <v>27</v>
      </c>
      <c r="I476" t="s">
        <v>28</v>
      </c>
      <c r="J476" t="s">
        <v>3275</v>
      </c>
      <c r="K476" t="s">
        <v>2855</v>
      </c>
      <c r="L476" t="s">
        <v>3400</v>
      </c>
      <c r="M476" t="s">
        <v>3401</v>
      </c>
      <c r="N476" t="s">
        <v>3402</v>
      </c>
      <c r="O476" t="s">
        <v>79</v>
      </c>
      <c r="P476">
        <v>1</v>
      </c>
      <c r="Q476">
        <v>1</v>
      </c>
      <c r="U476" s="4">
        <v>46010.051208333331</v>
      </c>
    </row>
    <row r="477" spans="1:21">
      <c r="A477">
        <v>599</v>
      </c>
      <c r="B477" t="s">
        <v>21</v>
      </c>
      <c r="C477" t="s">
        <v>428</v>
      </c>
      <c r="D477" t="s">
        <v>364</v>
      </c>
      <c r="E477" t="s">
        <v>3403</v>
      </c>
      <c r="F477" t="s">
        <v>2400</v>
      </c>
      <c r="G477" t="s">
        <v>3169</v>
      </c>
      <c r="H477" t="s">
        <v>27</v>
      </c>
      <c r="I477" t="s">
        <v>28</v>
      </c>
      <c r="J477" t="s">
        <v>3404</v>
      </c>
      <c r="K477" t="s">
        <v>3405</v>
      </c>
      <c r="L477" t="s">
        <v>3406</v>
      </c>
      <c r="M477" t="s">
        <v>3407</v>
      </c>
      <c r="N477" t="s">
        <v>3408</v>
      </c>
      <c r="O477" t="s">
        <v>34</v>
      </c>
      <c r="P477">
        <v>1</v>
      </c>
      <c r="Q477">
        <v>1</v>
      </c>
      <c r="U477" s="4">
        <v>46010.063583333344</v>
      </c>
    </row>
    <row r="478" spans="1:21">
      <c r="A478">
        <v>600</v>
      </c>
      <c r="B478" t="s">
        <v>21</v>
      </c>
      <c r="C478" t="s">
        <v>333</v>
      </c>
      <c r="D478" t="s">
        <v>3082</v>
      </c>
      <c r="E478" t="s">
        <v>3409</v>
      </c>
      <c r="F478" t="s">
        <v>2400</v>
      </c>
      <c r="G478" t="s">
        <v>3169</v>
      </c>
      <c r="H478" t="s">
        <v>27</v>
      </c>
      <c r="I478" t="s">
        <v>28</v>
      </c>
      <c r="J478" t="s">
        <v>2621</v>
      </c>
      <c r="K478" t="s">
        <v>2622</v>
      </c>
      <c r="L478" t="s">
        <v>2623</v>
      </c>
      <c r="M478" t="s">
        <v>2624</v>
      </c>
      <c r="N478" t="s">
        <v>2625</v>
      </c>
      <c r="O478" t="s">
        <v>64</v>
      </c>
      <c r="P478">
        <v>0</v>
      </c>
      <c r="Q478">
        <v>0</v>
      </c>
      <c r="U478" s="4">
        <v>46010.075958333327</v>
      </c>
    </row>
    <row r="479" spans="1:21">
      <c r="A479">
        <v>601</v>
      </c>
      <c r="B479" t="s">
        <v>21</v>
      </c>
      <c r="C479" t="s">
        <v>333</v>
      </c>
      <c r="D479" t="s">
        <v>524</v>
      </c>
      <c r="E479" t="s">
        <v>3090</v>
      </c>
      <c r="F479" t="s">
        <v>2400</v>
      </c>
      <c r="G479" t="s">
        <v>3169</v>
      </c>
      <c r="H479" t="s">
        <v>27</v>
      </c>
      <c r="I479" t="s">
        <v>28</v>
      </c>
      <c r="J479" t="s">
        <v>3091</v>
      </c>
      <c r="K479" t="s">
        <v>3091</v>
      </c>
      <c r="L479" t="s">
        <v>3093</v>
      </c>
      <c r="M479" t="s">
        <v>3094</v>
      </c>
      <c r="N479" t="s">
        <v>3095</v>
      </c>
      <c r="O479" t="s">
        <v>34</v>
      </c>
      <c r="P479">
        <v>0</v>
      </c>
      <c r="Q479">
        <v>0</v>
      </c>
      <c r="U479" s="4">
        <v>46010.088333333333</v>
      </c>
    </row>
    <row r="480" spans="1:21">
      <c r="A480">
        <v>602</v>
      </c>
      <c r="B480" t="s">
        <v>21</v>
      </c>
      <c r="C480" t="s">
        <v>428</v>
      </c>
      <c r="D480" t="s">
        <v>47</v>
      </c>
      <c r="E480" t="s">
        <v>3410</v>
      </c>
      <c r="F480" t="s">
        <v>2400</v>
      </c>
      <c r="G480" t="s">
        <v>3169</v>
      </c>
      <c r="H480" t="s">
        <v>27</v>
      </c>
      <c r="I480" t="s">
        <v>28</v>
      </c>
      <c r="J480" t="s">
        <v>3411</v>
      </c>
      <c r="K480" t="s">
        <v>3412</v>
      </c>
      <c r="L480" t="s">
        <v>3413</v>
      </c>
      <c r="M480" t="s">
        <v>3414</v>
      </c>
      <c r="N480" t="s">
        <v>3415</v>
      </c>
      <c r="O480" t="s">
        <v>34</v>
      </c>
      <c r="P480">
        <v>1</v>
      </c>
      <c r="Q480">
        <v>1</v>
      </c>
      <c r="U480" s="4">
        <v>46010.100708333332</v>
      </c>
    </row>
    <row r="481" spans="1:21">
      <c r="A481">
        <v>603</v>
      </c>
      <c r="B481" t="s">
        <v>21</v>
      </c>
      <c r="C481" t="s">
        <v>3416</v>
      </c>
      <c r="D481" t="s">
        <v>2860</v>
      </c>
      <c r="E481" t="s">
        <v>3417</v>
      </c>
      <c r="F481" t="s">
        <v>2400</v>
      </c>
      <c r="G481" t="s">
        <v>3169</v>
      </c>
      <c r="H481" t="s">
        <v>27</v>
      </c>
      <c r="I481" t="s">
        <v>28</v>
      </c>
      <c r="J481" t="s">
        <v>3418</v>
      </c>
      <c r="K481" t="s">
        <v>3419</v>
      </c>
      <c r="L481" t="s">
        <v>3420</v>
      </c>
      <c r="M481" t="s">
        <v>3421</v>
      </c>
      <c r="N481" t="s">
        <v>3422</v>
      </c>
      <c r="O481" t="s">
        <v>55</v>
      </c>
      <c r="P481">
        <v>0</v>
      </c>
      <c r="Q481">
        <v>0</v>
      </c>
      <c r="U481" s="4">
        <v>46010.11308333333</v>
      </c>
    </row>
    <row r="482" spans="1:21">
      <c r="A482">
        <v>604</v>
      </c>
      <c r="B482" t="s">
        <v>21</v>
      </c>
      <c r="C482" t="s">
        <v>333</v>
      </c>
      <c r="D482" t="s">
        <v>2711</v>
      </c>
      <c r="E482" t="s">
        <v>3423</v>
      </c>
      <c r="F482" t="s">
        <v>2400</v>
      </c>
      <c r="G482" t="s">
        <v>3169</v>
      </c>
      <c r="H482" t="s">
        <v>27</v>
      </c>
      <c r="I482" t="s">
        <v>28</v>
      </c>
      <c r="J482" t="s">
        <v>3270</v>
      </c>
      <c r="K482" t="s">
        <v>3271</v>
      </c>
      <c r="L482" t="s">
        <v>3424</v>
      </c>
      <c r="M482" t="s">
        <v>2450</v>
      </c>
      <c r="N482" t="s">
        <v>2449</v>
      </c>
      <c r="O482" t="s">
        <v>55</v>
      </c>
      <c r="P482">
        <v>0</v>
      </c>
      <c r="Q482">
        <v>0</v>
      </c>
      <c r="U482" s="4">
        <v>46010.125458333343</v>
      </c>
    </row>
    <row r="483" spans="1:21">
      <c r="A483">
        <v>605</v>
      </c>
      <c r="B483" t="s">
        <v>21</v>
      </c>
      <c r="C483" t="s">
        <v>65</v>
      </c>
      <c r="D483" t="s">
        <v>2711</v>
      </c>
      <c r="E483" t="s">
        <v>3425</v>
      </c>
      <c r="F483" t="s">
        <v>2400</v>
      </c>
      <c r="G483" t="s">
        <v>3169</v>
      </c>
      <c r="H483" t="s">
        <v>27</v>
      </c>
      <c r="I483" t="s">
        <v>28</v>
      </c>
      <c r="J483" t="s">
        <v>3426</v>
      </c>
      <c r="K483" t="s">
        <v>3427</v>
      </c>
      <c r="L483" t="s">
        <v>3428</v>
      </c>
      <c r="M483" t="s">
        <v>3429</v>
      </c>
      <c r="N483" t="s">
        <v>3430</v>
      </c>
      <c r="O483" t="s">
        <v>55</v>
      </c>
      <c r="P483">
        <v>1</v>
      </c>
      <c r="Q483">
        <v>1</v>
      </c>
      <c r="U483" t="s">
        <v>3431</v>
      </c>
    </row>
    <row r="484" spans="1:21">
      <c r="A484">
        <v>606</v>
      </c>
      <c r="B484" t="s">
        <v>21</v>
      </c>
      <c r="C484" t="s">
        <v>333</v>
      </c>
      <c r="D484" t="s">
        <v>107</v>
      </c>
      <c r="E484" t="s">
        <v>3432</v>
      </c>
      <c r="F484" t="s">
        <v>2400</v>
      </c>
      <c r="G484" t="s">
        <v>3169</v>
      </c>
      <c r="H484" t="s">
        <v>27</v>
      </c>
      <c r="I484" t="s">
        <v>28</v>
      </c>
      <c r="J484" t="s">
        <v>3433</v>
      </c>
      <c r="K484" t="s">
        <v>3434</v>
      </c>
      <c r="L484" t="s">
        <v>3435</v>
      </c>
      <c r="M484" t="s">
        <v>3436</v>
      </c>
      <c r="N484" t="s">
        <v>3437</v>
      </c>
      <c r="O484" t="s">
        <v>121</v>
      </c>
      <c r="P484">
        <v>1</v>
      </c>
      <c r="Q484">
        <v>1</v>
      </c>
      <c r="U484" s="4">
        <v>46010.150208333333</v>
      </c>
    </row>
    <row r="485" spans="1:21">
      <c r="A485">
        <v>607</v>
      </c>
      <c r="B485" t="s">
        <v>21</v>
      </c>
      <c r="C485" t="s">
        <v>428</v>
      </c>
      <c r="D485" t="s">
        <v>524</v>
      </c>
      <c r="E485" t="s">
        <v>3438</v>
      </c>
      <c r="F485" t="s">
        <v>2400</v>
      </c>
      <c r="G485" t="s">
        <v>3169</v>
      </c>
      <c r="H485" t="s">
        <v>27</v>
      </c>
      <c r="I485" t="s">
        <v>28</v>
      </c>
      <c r="J485" t="s">
        <v>3439</v>
      </c>
      <c r="K485" t="s">
        <v>3440</v>
      </c>
      <c r="L485" t="s">
        <v>3441</v>
      </c>
      <c r="M485" t="s">
        <v>3442</v>
      </c>
      <c r="N485" t="s">
        <v>3443</v>
      </c>
      <c r="O485" t="s">
        <v>121</v>
      </c>
      <c r="P485">
        <v>1</v>
      </c>
      <c r="Q485">
        <v>0</v>
      </c>
      <c r="S485" t="s">
        <v>3444</v>
      </c>
      <c r="U485" t="s">
        <v>3445</v>
      </c>
    </row>
    <row r="486" spans="1:21">
      <c r="A486">
        <v>608</v>
      </c>
      <c r="B486" t="s">
        <v>21</v>
      </c>
      <c r="C486" t="s">
        <v>733</v>
      </c>
      <c r="D486" t="s">
        <v>243</v>
      </c>
      <c r="E486" t="s">
        <v>3446</v>
      </c>
      <c r="F486" t="s">
        <v>2400</v>
      </c>
      <c r="G486" t="s">
        <v>3169</v>
      </c>
      <c r="H486" t="s">
        <v>27</v>
      </c>
      <c r="I486" t="s">
        <v>28</v>
      </c>
      <c r="J486" t="s">
        <v>3447</v>
      </c>
      <c r="K486" t="s">
        <v>3448</v>
      </c>
      <c r="L486" t="s">
        <v>3449</v>
      </c>
      <c r="M486" t="s">
        <v>3450</v>
      </c>
      <c r="N486" t="s">
        <v>3451</v>
      </c>
      <c r="O486" t="s">
        <v>55</v>
      </c>
      <c r="P486">
        <v>1</v>
      </c>
      <c r="Q486">
        <v>0</v>
      </c>
      <c r="S486" t="s">
        <v>3452</v>
      </c>
      <c r="U486" t="s">
        <v>3453</v>
      </c>
    </row>
    <row r="487" spans="1:21">
      <c r="A487" t="s">
        <v>3454</v>
      </c>
      <c r="B487" t="s">
        <v>21</v>
      </c>
      <c r="C487" t="s">
        <v>733</v>
      </c>
      <c r="D487" t="s">
        <v>243</v>
      </c>
      <c r="E487" t="s">
        <v>3455</v>
      </c>
      <c r="F487" t="s">
        <v>2400</v>
      </c>
      <c r="G487" t="s">
        <v>3169</v>
      </c>
      <c r="H487" t="s">
        <v>27</v>
      </c>
      <c r="I487" t="s">
        <v>28</v>
      </c>
      <c r="J487" t="s">
        <v>35</v>
      </c>
      <c r="K487" t="s">
        <v>3034</v>
      </c>
      <c r="L487" t="s">
        <v>3035</v>
      </c>
      <c r="M487" t="s">
        <v>3036</v>
      </c>
      <c r="N487" t="s">
        <v>3456</v>
      </c>
      <c r="O487" t="s">
        <v>34</v>
      </c>
      <c r="P487">
        <v>1</v>
      </c>
      <c r="Q487">
        <v>0</v>
      </c>
      <c r="R487" t="s">
        <v>3457</v>
      </c>
      <c r="S487" t="s">
        <v>3458</v>
      </c>
      <c r="U487" t="s">
        <v>3459</v>
      </c>
    </row>
    <row r="488" spans="1:21">
      <c r="A488">
        <v>610</v>
      </c>
      <c r="B488" t="s">
        <v>21</v>
      </c>
      <c r="C488" t="s">
        <v>333</v>
      </c>
      <c r="D488" t="s">
        <v>524</v>
      </c>
      <c r="E488" t="s">
        <v>3460</v>
      </c>
      <c r="F488" t="s">
        <v>2400</v>
      </c>
      <c r="G488" t="s">
        <v>3169</v>
      </c>
      <c r="H488" t="s">
        <v>27</v>
      </c>
      <c r="I488" t="s">
        <v>28</v>
      </c>
      <c r="J488" t="s">
        <v>3461</v>
      </c>
      <c r="K488" t="s">
        <v>3462</v>
      </c>
      <c r="L488" t="s">
        <v>3463</v>
      </c>
      <c r="M488" t="s">
        <v>3464</v>
      </c>
      <c r="N488" t="s">
        <v>3465</v>
      </c>
      <c r="O488" t="s">
        <v>121</v>
      </c>
      <c r="P488">
        <v>0</v>
      </c>
      <c r="Q488">
        <v>0</v>
      </c>
      <c r="R488" t="s">
        <v>3466</v>
      </c>
      <c r="U488" s="4">
        <v>46010.199708333334</v>
      </c>
    </row>
    <row r="489" spans="1:21">
      <c r="A489">
        <v>611</v>
      </c>
      <c r="B489" t="s">
        <v>21</v>
      </c>
      <c r="C489" t="s">
        <v>333</v>
      </c>
      <c r="D489" t="s">
        <v>524</v>
      </c>
      <c r="E489" t="s">
        <v>3467</v>
      </c>
      <c r="F489" t="s">
        <v>2400</v>
      </c>
      <c r="G489" t="s">
        <v>3169</v>
      </c>
      <c r="H489" t="s">
        <v>27</v>
      </c>
      <c r="I489" t="s">
        <v>28</v>
      </c>
      <c r="J489" t="s">
        <v>3468</v>
      </c>
      <c r="K489" t="s">
        <v>3469</v>
      </c>
      <c r="L489" t="s">
        <v>3470</v>
      </c>
      <c r="M489" t="s">
        <v>3471</v>
      </c>
      <c r="N489" t="s">
        <v>3472</v>
      </c>
      <c r="O489" t="s">
        <v>55</v>
      </c>
      <c r="P489">
        <v>0</v>
      </c>
      <c r="Q489">
        <v>0</v>
      </c>
      <c r="U489" s="4">
        <v>46010.212083333332</v>
      </c>
    </row>
    <row r="490" spans="1:21">
      <c r="A490">
        <v>612</v>
      </c>
      <c r="B490" t="s">
        <v>21</v>
      </c>
      <c r="C490" t="s">
        <v>65</v>
      </c>
      <c r="D490" t="s">
        <v>2711</v>
      </c>
      <c r="E490" t="s">
        <v>3473</v>
      </c>
      <c r="F490" t="s">
        <v>2400</v>
      </c>
      <c r="G490" t="s">
        <v>3169</v>
      </c>
      <c r="H490" t="s">
        <v>27</v>
      </c>
      <c r="I490" t="s">
        <v>28</v>
      </c>
      <c r="J490" t="s">
        <v>3275</v>
      </c>
      <c r="K490" t="s">
        <v>3276</v>
      </c>
      <c r="L490" t="s">
        <v>2855</v>
      </c>
      <c r="M490" t="s">
        <v>3277</v>
      </c>
      <c r="N490" t="s">
        <v>2853</v>
      </c>
      <c r="O490" t="s">
        <v>64</v>
      </c>
      <c r="P490">
        <v>0</v>
      </c>
      <c r="Q490">
        <v>0</v>
      </c>
      <c r="R490" t="s">
        <v>3474</v>
      </c>
      <c r="U490" s="4">
        <v>46010.22445833333</v>
      </c>
    </row>
    <row r="491" spans="1:21">
      <c r="A491">
        <v>613</v>
      </c>
      <c r="B491" t="s">
        <v>21</v>
      </c>
      <c r="C491" t="s">
        <v>3475</v>
      </c>
      <c r="D491" t="s">
        <v>516</v>
      </c>
      <c r="E491" t="s">
        <v>3476</v>
      </c>
      <c r="F491" t="s">
        <v>2400</v>
      </c>
      <c r="G491" t="s">
        <v>3169</v>
      </c>
      <c r="H491" t="s">
        <v>27</v>
      </c>
      <c r="I491" t="s">
        <v>28</v>
      </c>
      <c r="J491" t="s">
        <v>3477</v>
      </c>
      <c r="K491" t="s">
        <v>3275</v>
      </c>
      <c r="L491" t="s">
        <v>3276</v>
      </c>
      <c r="M491" t="s">
        <v>2855</v>
      </c>
      <c r="N491" t="s">
        <v>3478</v>
      </c>
      <c r="O491" t="s">
        <v>64</v>
      </c>
      <c r="P491">
        <v>0</v>
      </c>
      <c r="Q491">
        <v>0</v>
      </c>
      <c r="U491" s="4">
        <v>46010.236833333343</v>
      </c>
    </row>
    <row r="492" spans="1:21">
      <c r="A492" t="s">
        <v>3479</v>
      </c>
      <c r="B492" t="s">
        <v>21</v>
      </c>
      <c r="C492" t="s">
        <v>65</v>
      </c>
      <c r="D492" t="s">
        <v>2711</v>
      </c>
      <c r="E492" t="s">
        <v>3480</v>
      </c>
      <c r="F492" t="s">
        <v>2400</v>
      </c>
      <c r="G492" t="s">
        <v>3169</v>
      </c>
      <c r="H492" t="s">
        <v>49</v>
      </c>
      <c r="I492" t="s">
        <v>28</v>
      </c>
      <c r="J492" t="s">
        <v>2448</v>
      </c>
      <c r="K492" t="s">
        <v>3481</v>
      </c>
      <c r="L492" t="s">
        <v>2450</v>
      </c>
      <c r="M492" t="s">
        <v>3482</v>
      </c>
      <c r="N492" t="s">
        <v>3389</v>
      </c>
      <c r="O492" t="s">
        <v>121</v>
      </c>
      <c r="P492">
        <v>2</v>
      </c>
      <c r="Q492">
        <v>1</v>
      </c>
      <c r="R492" t="s">
        <v>3483</v>
      </c>
      <c r="S492" t="s">
        <v>3484</v>
      </c>
      <c r="U492" t="s">
        <v>3485</v>
      </c>
    </row>
    <row r="493" spans="1:21">
      <c r="A493">
        <v>615</v>
      </c>
      <c r="B493" t="s">
        <v>21</v>
      </c>
      <c r="C493" t="s">
        <v>65</v>
      </c>
      <c r="D493" t="s">
        <v>2711</v>
      </c>
      <c r="E493" t="s">
        <v>3486</v>
      </c>
      <c r="F493" t="s">
        <v>2400</v>
      </c>
      <c r="G493" t="s">
        <v>3169</v>
      </c>
      <c r="H493" t="s">
        <v>27</v>
      </c>
      <c r="I493" t="s">
        <v>28</v>
      </c>
      <c r="J493" t="s">
        <v>3487</v>
      </c>
      <c r="K493" t="s">
        <v>3488</v>
      </c>
      <c r="L493" t="s">
        <v>3489</v>
      </c>
      <c r="M493" t="s">
        <v>3490</v>
      </c>
      <c r="N493" t="s">
        <v>3491</v>
      </c>
      <c r="O493" t="s">
        <v>34</v>
      </c>
      <c r="P493">
        <v>0</v>
      </c>
      <c r="Q493">
        <v>0</v>
      </c>
      <c r="R493" t="s">
        <v>3492</v>
      </c>
      <c r="U493" s="4">
        <v>46010.261583333333</v>
      </c>
    </row>
    <row r="494" spans="1:21">
      <c r="A494">
        <v>616</v>
      </c>
      <c r="B494" t="s">
        <v>21</v>
      </c>
      <c r="C494" t="s">
        <v>333</v>
      </c>
      <c r="D494" t="s">
        <v>524</v>
      </c>
      <c r="E494" t="s">
        <v>3493</v>
      </c>
      <c r="F494" t="s">
        <v>2400</v>
      </c>
      <c r="G494" t="s">
        <v>3169</v>
      </c>
      <c r="H494" t="s">
        <v>27</v>
      </c>
      <c r="I494" t="s">
        <v>28</v>
      </c>
      <c r="J494" t="s">
        <v>3494</v>
      </c>
      <c r="K494" t="s">
        <v>3495</v>
      </c>
      <c r="L494" t="s">
        <v>3496</v>
      </c>
      <c r="M494" t="s">
        <v>3497</v>
      </c>
      <c r="N494" t="s">
        <v>3498</v>
      </c>
      <c r="O494" t="s">
        <v>55</v>
      </c>
      <c r="P494">
        <v>0</v>
      </c>
      <c r="Q494">
        <v>0</v>
      </c>
      <c r="R494" t="s">
        <v>3499</v>
      </c>
      <c r="U494" s="4">
        <v>46010.273958333331</v>
      </c>
    </row>
    <row r="495" spans="1:21">
      <c r="A495">
        <v>617</v>
      </c>
      <c r="B495" t="s">
        <v>21</v>
      </c>
      <c r="C495" t="s">
        <v>333</v>
      </c>
      <c r="D495" t="s">
        <v>516</v>
      </c>
      <c r="E495" t="s">
        <v>3500</v>
      </c>
      <c r="F495" t="s">
        <v>2400</v>
      </c>
      <c r="G495" t="s">
        <v>3169</v>
      </c>
      <c r="H495" t="s">
        <v>27</v>
      </c>
      <c r="I495" t="s">
        <v>28</v>
      </c>
      <c r="J495" t="s">
        <v>3477</v>
      </c>
      <c r="K495" t="s">
        <v>3501</v>
      </c>
      <c r="L495" t="s">
        <v>3275</v>
      </c>
      <c r="M495" t="s">
        <v>3502</v>
      </c>
      <c r="N495" t="s">
        <v>2853</v>
      </c>
      <c r="O495" t="s">
        <v>55</v>
      </c>
      <c r="P495">
        <v>0</v>
      </c>
      <c r="Q495">
        <v>0</v>
      </c>
      <c r="U495" s="4">
        <v>46010.28633333333</v>
      </c>
    </row>
    <row r="496" spans="1:21">
      <c r="A496">
        <v>618</v>
      </c>
      <c r="B496" t="s">
        <v>21</v>
      </c>
      <c r="C496" t="s">
        <v>333</v>
      </c>
      <c r="D496" t="s">
        <v>516</v>
      </c>
      <c r="E496" t="s">
        <v>3503</v>
      </c>
      <c r="F496" t="s">
        <v>2400</v>
      </c>
      <c r="G496" t="s">
        <v>3169</v>
      </c>
      <c r="H496" t="s">
        <v>27</v>
      </c>
      <c r="I496" t="s">
        <v>28</v>
      </c>
      <c r="J496" t="s">
        <v>3504</v>
      </c>
      <c r="K496" t="s">
        <v>3505</v>
      </c>
      <c r="L496" t="s">
        <v>3506</v>
      </c>
      <c r="M496" t="s">
        <v>3507</v>
      </c>
      <c r="N496" t="s">
        <v>3508</v>
      </c>
      <c r="O496" t="s">
        <v>79</v>
      </c>
      <c r="P496">
        <v>1</v>
      </c>
      <c r="Q496">
        <v>0</v>
      </c>
      <c r="S496" t="s">
        <v>3509</v>
      </c>
      <c r="U496" t="s">
        <v>3510</v>
      </c>
    </row>
    <row r="497" spans="1:21">
      <c r="A497" t="s">
        <v>3511</v>
      </c>
      <c r="B497" t="s">
        <v>21</v>
      </c>
      <c r="C497" t="s">
        <v>333</v>
      </c>
      <c r="D497" t="s">
        <v>2711</v>
      </c>
      <c r="E497" t="s">
        <v>3512</v>
      </c>
      <c r="F497" t="s">
        <v>2400</v>
      </c>
      <c r="G497" t="s">
        <v>3169</v>
      </c>
      <c r="H497" t="s">
        <v>49</v>
      </c>
      <c r="I497" t="s">
        <v>28</v>
      </c>
      <c r="J497" t="s">
        <v>3494</v>
      </c>
      <c r="K497" t="s">
        <v>3495</v>
      </c>
      <c r="L497" t="s">
        <v>3496</v>
      </c>
      <c r="M497" t="s">
        <v>3497</v>
      </c>
      <c r="N497" t="s">
        <v>3498</v>
      </c>
      <c r="O497" t="s">
        <v>34</v>
      </c>
      <c r="P497">
        <v>1</v>
      </c>
      <c r="Q497">
        <v>1</v>
      </c>
      <c r="R497" t="s">
        <v>3513</v>
      </c>
      <c r="U497" t="s">
        <v>3514</v>
      </c>
    </row>
    <row r="498" spans="1:21">
      <c r="A498">
        <v>620</v>
      </c>
      <c r="B498" t="s">
        <v>21</v>
      </c>
      <c r="C498" t="s">
        <v>333</v>
      </c>
      <c r="D498" t="s">
        <v>516</v>
      </c>
      <c r="E498" t="s">
        <v>3515</v>
      </c>
      <c r="F498" t="s">
        <v>2400</v>
      </c>
      <c r="G498" t="s">
        <v>3169</v>
      </c>
      <c r="H498" t="s">
        <v>27</v>
      </c>
      <c r="I498" t="s">
        <v>28</v>
      </c>
      <c r="J498" t="s">
        <v>3516</v>
      </c>
      <c r="K498" t="s">
        <v>3517</v>
      </c>
      <c r="L498" t="s">
        <v>3518</v>
      </c>
      <c r="M498" t="s">
        <v>3519</v>
      </c>
      <c r="N498" t="s">
        <v>3520</v>
      </c>
      <c r="O498" t="s">
        <v>34</v>
      </c>
      <c r="P498">
        <v>1</v>
      </c>
      <c r="Q498">
        <v>1</v>
      </c>
      <c r="U498" s="4">
        <v>46010.323458333332</v>
      </c>
    </row>
    <row r="499" spans="1:21">
      <c r="A499">
        <v>621</v>
      </c>
      <c r="B499" t="s">
        <v>21</v>
      </c>
      <c r="C499" t="s">
        <v>428</v>
      </c>
      <c r="D499" t="s">
        <v>524</v>
      </c>
      <c r="E499" t="s">
        <v>3521</v>
      </c>
      <c r="F499" t="s">
        <v>2400</v>
      </c>
      <c r="G499" t="s">
        <v>3169</v>
      </c>
      <c r="H499" t="s">
        <v>27</v>
      </c>
      <c r="I499" t="s">
        <v>28</v>
      </c>
      <c r="J499" t="s">
        <v>3522</v>
      </c>
      <c r="K499" t="s">
        <v>3517</v>
      </c>
      <c r="L499" t="s">
        <v>3523</v>
      </c>
      <c r="M499" t="s">
        <v>3519</v>
      </c>
      <c r="N499" t="s">
        <v>3524</v>
      </c>
      <c r="O499" t="s">
        <v>34</v>
      </c>
      <c r="P499">
        <v>1</v>
      </c>
      <c r="Q499">
        <v>0</v>
      </c>
      <c r="U499" t="s">
        <v>3525</v>
      </c>
    </row>
    <row r="500" spans="1:21">
      <c r="A500">
        <v>622</v>
      </c>
      <c r="B500" t="s">
        <v>21</v>
      </c>
      <c r="C500" t="s">
        <v>428</v>
      </c>
      <c r="D500" t="s">
        <v>524</v>
      </c>
      <c r="E500" t="s">
        <v>3526</v>
      </c>
      <c r="F500" t="s">
        <v>2400</v>
      </c>
      <c r="G500" t="s">
        <v>3169</v>
      </c>
      <c r="H500" t="s">
        <v>27</v>
      </c>
      <c r="I500" t="s">
        <v>28</v>
      </c>
      <c r="J500" t="s">
        <v>3527</v>
      </c>
      <c r="K500" t="s">
        <v>3528</v>
      </c>
      <c r="L500" t="s">
        <v>3529</v>
      </c>
      <c r="M500" t="s">
        <v>3530</v>
      </c>
      <c r="N500" t="s">
        <v>3531</v>
      </c>
      <c r="O500" t="s">
        <v>34</v>
      </c>
      <c r="P500">
        <v>0</v>
      </c>
      <c r="Q500">
        <v>0</v>
      </c>
      <c r="U500" s="4">
        <v>46010.348208333337</v>
      </c>
    </row>
    <row r="501" spans="1:21">
      <c r="A501">
        <v>623</v>
      </c>
      <c r="B501" t="s">
        <v>21</v>
      </c>
      <c r="C501" t="s">
        <v>428</v>
      </c>
      <c r="D501" t="s">
        <v>524</v>
      </c>
      <c r="E501" t="s">
        <v>3532</v>
      </c>
      <c r="F501" t="s">
        <v>2400</v>
      </c>
      <c r="G501" t="s">
        <v>3169</v>
      </c>
      <c r="H501" t="s">
        <v>27</v>
      </c>
      <c r="I501" t="s">
        <v>28</v>
      </c>
      <c r="J501" t="s">
        <v>3533</v>
      </c>
      <c r="K501" t="s">
        <v>3534</v>
      </c>
      <c r="L501" t="s">
        <v>3535</v>
      </c>
      <c r="M501" t="s">
        <v>3536</v>
      </c>
      <c r="N501" t="s">
        <v>3537</v>
      </c>
      <c r="O501" t="s">
        <v>55</v>
      </c>
      <c r="P501">
        <v>1</v>
      </c>
      <c r="Q501">
        <v>1</v>
      </c>
      <c r="U501" s="4">
        <v>46010.360583333328</v>
      </c>
    </row>
    <row r="502" spans="1:21">
      <c r="A502" t="s">
        <v>3538</v>
      </c>
      <c r="B502" t="s">
        <v>21</v>
      </c>
      <c r="C502" t="s">
        <v>3539</v>
      </c>
      <c r="D502" t="s">
        <v>516</v>
      </c>
      <c r="E502" t="s">
        <v>3540</v>
      </c>
      <c r="F502" t="s">
        <v>2400</v>
      </c>
      <c r="G502" t="s">
        <v>3169</v>
      </c>
      <c r="H502" t="s">
        <v>49</v>
      </c>
      <c r="I502" t="s">
        <v>28</v>
      </c>
      <c r="J502" t="s">
        <v>3541</v>
      </c>
      <c r="K502" t="s">
        <v>3542</v>
      </c>
      <c r="L502" t="s">
        <v>3543</v>
      </c>
      <c r="M502" t="s">
        <v>3544</v>
      </c>
      <c r="N502" t="s">
        <v>3545</v>
      </c>
      <c r="O502" t="s">
        <v>79</v>
      </c>
      <c r="P502">
        <v>1</v>
      </c>
      <c r="Q502">
        <v>1</v>
      </c>
      <c r="U502" t="s">
        <v>3546</v>
      </c>
    </row>
    <row r="503" spans="1:21">
      <c r="A503">
        <v>625</v>
      </c>
      <c r="B503" t="s">
        <v>21</v>
      </c>
      <c r="C503" t="s">
        <v>1976</v>
      </c>
      <c r="D503" t="s">
        <v>516</v>
      </c>
      <c r="E503" t="s">
        <v>3547</v>
      </c>
      <c r="F503" t="s">
        <v>2400</v>
      </c>
      <c r="G503" t="s">
        <v>3169</v>
      </c>
      <c r="H503" t="s">
        <v>27</v>
      </c>
      <c r="I503" t="s">
        <v>28</v>
      </c>
      <c r="J503" t="s">
        <v>3548</v>
      </c>
      <c r="K503" t="s">
        <v>3549</v>
      </c>
      <c r="L503" t="s">
        <v>3550</v>
      </c>
      <c r="M503" t="s">
        <v>3534</v>
      </c>
      <c r="N503" t="s">
        <v>3551</v>
      </c>
      <c r="O503" t="s">
        <v>79</v>
      </c>
      <c r="P503">
        <v>1</v>
      </c>
      <c r="Q503">
        <v>1</v>
      </c>
      <c r="U503" s="4">
        <v>46010.385333333332</v>
      </c>
    </row>
    <row r="504" spans="1:21">
      <c r="A504">
        <v>626</v>
      </c>
      <c r="B504" t="s">
        <v>21</v>
      </c>
      <c r="C504" t="s">
        <v>428</v>
      </c>
      <c r="D504" t="s">
        <v>47</v>
      </c>
      <c r="E504" t="s">
        <v>3552</v>
      </c>
      <c r="F504" t="s">
        <v>2400</v>
      </c>
      <c r="G504" t="s">
        <v>3169</v>
      </c>
      <c r="H504" t="s">
        <v>27</v>
      </c>
      <c r="I504" t="s">
        <v>28</v>
      </c>
      <c r="J504" t="s">
        <v>3553</v>
      </c>
      <c r="K504" t="s">
        <v>3554</v>
      </c>
      <c r="L504" t="s">
        <v>3555</v>
      </c>
      <c r="M504" t="s">
        <v>3556</v>
      </c>
      <c r="N504" t="s">
        <v>3557</v>
      </c>
      <c r="O504" t="s">
        <v>55</v>
      </c>
      <c r="P504">
        <v>0</v>
      </c>
      <c r="Q504">
        <v>0</v>
      </c>
      <c r="U504" s="4">
        <v>46010.39770833333</v>
      </c>
    </row>
    <row r="505" spans="1:21">
      <c r="A505">
        <v>627</v>
      </c>
      <c r="B505" t="s">
        <v>21</v>
      </c>
      <c r="C505" t="s">
        <v>333</v>
      </c>
      <c r="D505" t="s">
        <v>2711</v>
      </c>
      <c r="E505" t="s">
        <v>3558</v>
      </c>
      <c r="F505" t="s">
        <v>2400</v>
      </c>
      <c r="G505" t="s">
        <v>3169</v>
      </c>
      <c r="H505" t="s">
        <v>27</v>
      </c>
      <c r="I505" t="s">
        <v>28</v>
      </c>
      <c r="J505" t="s">
        <v>3559</v>
      </c>
      <c r="K505" t="s">
        <v>3560</v>
      </c>
      <c r="L505" t="s">
        <v>3561</v>
      </c>
      <c r="M505" t="s">
        <v>3562</v>
      </c>
      <c r="N505" t="s">
        <v>3563</v>
      </c>
      <c r="O505" t="s">
        <v>121</v>
      </c>
      <c r="P505">
        <v>1</v>
      </c>
      <c r="Q505">
        <v>0</v>
      </c>
      <c r="R505" t="s">
        <v>3564</v>
      </c>
      <c r="S505" t="s">
        <v>3565</v>
      </c>
      <c r="U505" t="s">
        <v>3566</v>
      </c>
    </row>
    <row r="506" spans="1:21">
      <c r="A506">
        <v>628</v>
      </c>
      <c r="B506" t="s">
        <v>21</v>
      </c>
      <c r="C506" t="s">
        <v>333</v>
      </c>
      <c r="D506" t="s">
        <v>2711</v>
      </c>
      <c r="E506" t="s">
        <v>3567</v>
      </c>
      <c r="F506" t="s">
        <v>2400</v>
      </c>
      <c r="G506" t="s">
        <v>3169</v>
      </c>
      <c r="H506" t="s">
        <v>27</v>
      </c>
      <c r="I506" t="s">
        <v>28</v>
      </c>
      <c r="J506" t="s">
        <v>3568</v>
      </c>
      <c r="K506" t="s">
        <v>3569</v>
      </c>
      <c r="L506" t="s">
        <v>3561</v>
      </c>
      <c r="M506" t="s">
        <v>3570</v>
      </c>
      <c r="N506" t="s">
        <v>3571</v>
      </c>
      <c r="O506" t="s">
        <v>55</v>
      </c>
      <c r="P506">
        <v>0</v>
      </c>
      <c r="Q506">
        <v>0</v>
      </c>
      <c r="R506" t="s">
        <v>3564</v>
      </c>
      <c r="U506" s="4">
        <v>46010.422458333327</v>
      </c>
    </row>
    <row r="507" spans="1:21">
      <c r="A507">
        <v>629</v>
      </c>
      <c r="B507" t="s">
        <v>21</v>
      </c>
      <c r="C507" t="s">
        <v>333</v>
      </c>
      <c r="D507" t="s">
        <v>2619</v>
      </c>
      <c r="E507" t="s">
        <v>3572</v>
      </c>
      <c r="F507" t="s">
        <v>2400</v>
      </c>
      <c r="G507" t="s">
        <v>3169</v>
      </c>
      <c r="H507" t="s">
        <v>27</v>
      </c>
      <c r="I507" t="s">
        <v>28</v>
      </c>
      <c r="J507" t="s">
        <v>3573</v>
      </c>
      <c r="K507" t="s">
        <v>3574</v>
      </c>
      <c r="L507" t="s">
        <v>3575</v>
      </c>
      <c r="M507" t="s">
        <v>3576</v>
      </c>
      <c r="N507" t="s">
        <v>3577</v>
      </c>
      <c r="O507" t="s">
        <v>121</v>
      </c>
      <c r="P507">
        <v>2</v>
      </c>
      <c r="Q507">
        <v>2</v>
      </c>
      <c r="U507" t="s">
        <v>3578</v>
      </c>
    </row>
    <row r="508" spans="1:21">
      <c r="A508">
        <v>630</v>
      </c>
      <c r="B508" t="s">
        <v>21</v>
      </c>
      <c r="C508" t="s">
        <v>333</v>
      </c>
      <c r="D508" t="s">
        <v>107</v>
      </c>
      <c r="E508" t="s">
        <v>3579</v>
      </c>
      <c r="F508" t="s">
        <v>2400</v>
      </c>
      <c r="G508" t="s">
        <v>3169</v>
      </c>
      <c r="H508" t="s">
        <v>27</v>
      </c>
      <c r="I508" t="s">
        <v>28</v>
      </c>
      <c r="J508" t="s">
        <v>3580</v>
      </c>
      <c r="K508" t="s">
        <v>3581</v>
      </c>
      <c r="L508" t="s">
        <v>3582</v>
      </c>
      <c r="M508" t="s">
        <v>3583</v>
      </c>
      <c r="N508" t="s">
        <v>3584</v>
      </c>
      <c r="O508" t="s">
        <v>121</v>
      </c>
      <c r="P508">
        <v>1</v>
      </c>
      <c r="Q508">
        <v>1</v>
      </c>
      <c r="R508" t="s">
        <v>3585</v>
      </c>
      <c r="S508" t="s">
        <v>3586</v>
      </c>
      <c r="U508" t="s">
        <v>3587</v>
      </c>
    </row>
    <row r="509" spans="1:21">
      <c r="A509">
        <v>631</v>
      </c>
      <c r="B509" t="s">
        <v>21</v>
      </c>
      <c r="C509" t="s">
        <v>428</v>
      </c>
      <c r="D509" t="s">
        <v>364</v>
      </c>
      <c r="E509" t="s">
        <v>3588</v>
      </c>
      <c r="F509" t="s">
        <v>2400</v>
      </c>
      <c r="G509" t="s">
        <v>3169</v>
      </c>
      <c r="H509" t="s">
        <v>27</v>
      </c>
      <c r="I509" t="s">
        <v>28</v>
      </c>
      <c r="J509" t="s">
        <v>3589</v>
      </c>
      <c r="K509" t="s">
        <v>3590</v>
      </c>
      <c r="L509" t="s">
        <v>3591</v>
      </c>
      <c r="M509" t="s">
        <v>3592</v>
      </c>
      <c r="N509" t="s">
        <v>3593</v>
      </c>
      <c r="O509" t="s">
        <v>79</v>
      </c>
      <c r="P509">
        <v>1</v>
      </c>
      <c r="Q509">
        <v>0</v>
      </c>
      <c r="S509" t="s">
        <v>3594</v>
      </c>
      <c r="U509" t="s">
        <v>3595</v>
      </c>
    </row>
    <row r="510" spans="1:21">
      <c r="A510">
        <v>657</v>
      </c>
      <c r="B510" t="s">
        <v>3596</v>
      </c>
      <c r="D510" t="s">
        <v>37</v>
      </c>
      <c r="E510" t="s">
        <v>3597</v>
      </c>
      <c r="F510" t="s">
        <v>2400</v>
      </c>
      <c r="G510" t="s">
        <v>3598</v>
      </c>
      <c r="H510" t="s">
        <v>27</v>
      </c>
      <c r="I510" t="s">
        <v>28</v>
      </c>
      <c r="J510" t="s">
        <v>3599</v>
      </c>
      <c r="K510" t="s">
        <v>3600</v>
      </c>
      <c r="L510" t="s">
        <v>3601</v>
      </c>
      <c r="M510" t="s">
        <v>3602</v>
      </c>
      <c r="N510" t="s">
        <v>3603</v>
      </c>
      <c r="O510" t="s">
        <v>79</v>
      </c>
      <c r="P510">
        <v>1</v>
      </c>
      <c r="Q510">
        <v>1</v>
      </c>
      <c r="U510" s="4">
        <v>46010.781333333332</v>
      </c>
    </row>
    <row r="511" spans="1:21">
      <c r="A511">
        <v>658</v>
      </c>
      <c r="B511" t="s">
        <v>3604</v>
      </c>
      <c r="D511" t="s">
        <v>47</v>
      </c>
      <c r="E511" t="s">
        <v>3605</v>
      </c>
      <c r="F511" t="s">
        <v>2400</v>
      </c>
      <c r="G511" t="s">
        <v>3598</v>
      </c>
      <c r="H511" t="s">
        <v>27</v>
      </c>
      <c r="I511" t="s">
        <v>28</v>
      </c>
      <c r="J511" t="s">
        <v>3606</v>
      </c>
      <c r="K511" t="s">
        <v>3607</v>
      </c>
      <c r="L511" t="s">
        <v>3608</v>
      </c>
      <c r="M511" t="s">
        <v>3609</v>
      </c>
      <c r="N511" t="s">
        <v>3610</v>
      </c>
      <c r="O511" t="s">
        <v>121</v>
      </c>
      <c r="P511">
        <v>1</v>
      </c>
      <c r="Q511">
        <v>0</v>
      </c>
      <c r="U511" t="s">
        <v>3611</v>
      </c>
    </row>
    <row r="512" spans="1:21">
      <c r="A512" t="s">
        <v>3612</v>
      </c>
      <c r="B512" t="s">
        <v>3604</v>
      </c>
      <c r="D512" t="s">
        <v>47</v>
      </c>
      <c r="E512" t="s">
        <v>3613</v>
      </c>
      <c r="F512" t="s">
        <v>2400</v>
      </c>
      <c r="G512" t="s">
        <v>3598</v>
      </c>
      <c r="H512" t="s">
        <v>27</v>
      </c>
      <c r="I512" t="s">
        <v>28</v>
      </c>
      <c r="J512" t="s">
        <v>3614</v>
      </c>
      <c r="K512" t="s">
        <v>3615</v>
      </c>
      <c r="L512" t="s">
        <v>3616</v>
      </c>
      <c r="M512" t="s">
        <v>3617</v>
      </c>
      <c r="N512" t="s">
        <v>3618</v>
      </c>
      <c r="O512" t="s">
        <v>121</v>
      </c>
      <c r="P512">
        <v>0</v>
      </c>
      <c r="Q512">
        <v>0</v>
      </c>
      <c r="S512" t="s">
        <v>3619</v>
      </c>
      <c r="U512" s="4">
        <v>46010.806083333337</v>
      </c>
    </row>
    <row r="513" spans="1:21">
      <c r="A513">
        <v>660</v>
      </c>
      <c r="B513" t="s">
        <v>3620</v>
      </c>
      <c r="C513" t="s">
        <v>3621</v>
      </c>
      <c r="D513" t="s">
        <v>98</v>
      </c>
      <c r="E513" t="s">
        <v>3622</v>
      </c>
      <c r="F513" t="s">
        <v>2400</v>
      </c>
      <c r="G513" t="s">
        <v>3598</v>
      </c>
      <c r="H513" t="s">
        <v>27</v>
      </c>
      <c r="I513" t="s">
        <v>28</v>
      </c>
      <c r="J513" t="s">
        <v>3623</v>
      </c>
      <c r="K513" t="s">
        <v>3624</v>
      </c>
      <c r="L513" t="s">
        <v>3625</v>
      </c>
      <c r="M513" t="s">
        <v>3626</v>
      </c>
      <c r="N513" t="s">
        <v>3627</v>
      </c>
      <c r="O513" t="s">
        <v>34</v>
      </c>
      <c r="P513">
        <v>1</v>
      </c>
      <c r="Q513">
        <v>0</v>
      </c>
      <c r="U513" t="s">
        <v>3628</v>
      </c>
    </row>
    <row r="514" spans="1:21">
      <c r="A514">
        <v>661</v>
      </c>
      <c r="C514" t="s">
        <v>3629</v>
      </c>
      <c r="D514" t="s">
        <v>2422</v>
      </c>
      <c r="E514" t="s">
        <v>3630</v>
      </c>
      <c r="F514" t="s">
        <v>2400</v>
      </c>
      <c r="G514" t="s">
        <v>3598</v>
      </c>
      <c r="H514" t="s">
        <v>27</v>
      </c>
      <c r="I514" t="s">
        <v>28</v>
      </c>
      <c r="J514" t="s">
        <v>3631</v>
      </c>
      <c r="K514" t="s">
        <v>3632</v>
      </c>
      <c r="L514" t="s">
        <v>3633</v>
      </c>
      <c r="M514" t="s">
        <v>3634</v>
      </c>
      <c r="N514" t="s">
        <v>3635</v>
      </c>
      <c r="O514" t="s">
        <v>64</v>
      </c>
      <c r="P514">
        <v>0</v>
      </c>
      <c r="Q514">
        <v>0</v>
      </c>
      <c r="U514" s="4">
        <v>46010.830833333333</v>
      </c>
    </row>
    <row r="515" spans="1:21">
      <c r="A515">
        <v>662</v>
      </c>
      <c r="C515" t="s">
        <v>3629</v>
      </c>
      <c r="D515" t="s">
        <v>2422</v>
      </c>
      <c r="E515" t="s">
        <v>3636</v>
      </c>
      <c r="F515" t="s">
        <v>2400</v>
      </c>
      <c r="G515" t="s">
        <v>3598</v>
      </c>
      <c r="H515" t="s">
        <v>27</v>
      </c>
      <c r="I515" t="s">
        <v>28</v>
      </c>
      <c r="J515" t="s">
        <v>3637</v>
      </c>
      <c r="K515" t="s">
        <v>3638</v>
      </c>
      <c r="L515" t="s">
        <v>3639</v>
      </c>
      <c r="M515" t="s">
        <v>3640</v>
      </c>
      <c r="N515" t="s">
        <v>3641</v>
      </c>
      <c r="O515" t="s">
        <v>55</v>
      </c>
      <c r="P515">
        <v>1</v>
      </c>
      <c r="Q515">
        <v>0</v>
      </c>
      <c r="U515" t="s">
        <v>3642</v>
      </c>
    </row>
    <row r="516" spans="1:21">
      <c r="A516">
        <v>663</v>
      </c>
      <c r="B516" t="s">
        <v>2950</v>
      </c>
      <c r="C516" t="s">
        <v>3643</v>
      </c>
      <c r="D516" t="s">
        <v>66</v>
      </c>
      <c r="E516" t="s">
        <v>3644</v>
      </c>
      <c r="F516" t="s">
        <v>2400</v>
      </c>
      <c r="G516" t="s">
        <v>3598</v>
      </c>
      <c r="H516" t="s">
        <v>27</v>
      </c>
      <c r="I516" t="s">
        <v>28</v>
      </c>
      <c r="J516" t="s">
        <v>3645</v>
      </c>
      <c r="K516" t="s">
        <v>3646</v>
      </c>
      <c r="L516" t="s">
        <v>3647</v>
      </c>
      <c r="M516" t="s">
        <v>3648</v>
      </c>
      <c r="N516" t="s">
        <v>3649</v>
      </c>
      <c r="O516" t="s">
        <v>55</v>
      </c>
      <c r="P516">
        <v>0</v>
      </c>
      <c r="Q516">
        <v>0</v>
      </c>
      <c r="U516" s="4">
        <v>46010.85558333333</v>
      </c>
    </row>
    <row r="517" spans="1:21">
      <c r="A517">
        <v>664</v>
      </c>
      <c r="B517" t="s">
        <v>2445</v>
      </c>
      <c r="C517" t="s">
        <v>3650</v>
      </c>
      <c r="D517" t="s">
        <v>3320</v>
      </c>
      <c r="E517" t="s">
        <v>3651</v>
      </c>
      <c r="F517" t="s">
        <v>2400</v>
      </c>
      <c r="G517" t="s">
        <v>3598</v>
      </c>
      <c r="H517" t="s">
        <v>27</v>
      </c>
      <c r="I517" t="s">
        <v>28</v>
      </c>
      <c r="J517" t="s">
        <v>3652</v>
      </c>
      <c r="K517" t="s">
        <v>3653</v>
      </c>
      <c r="L517" t="s">
        <v>3654</v>
      </c>
      <c r="M517" t="s">
        <v>3655</v>
      </c>
      <c r="O517" t="s">
        <v>55</v>
      </c>
      <c r="P517">
        <v>0</v>
      </c>
      <c r="Q517">
        <v>0</v>
      </c>
      <c r="U517" s="4">
        <v>46010.867958333343</v>
      </c>
    </row>
    <row r="518" spans="1:21">
      <c r="A518">
        <v>665</v>
      </c>
      <c r="B518" t="s">
        <v>2445</v>
      </c>
      <c r="C518" t="s">
        <v>3650</v>
      </c>
      <c r="D518" t="s">
        <v>3320</v>
      </c>
      <c r="E518" t="s">
        <v>3656</v>
      </c>
      <c r="F518" t="s">
        <v>2400</v>
      </c>
      <c r="G518" t="s">
        <v>3598</v>
      </c>
      <c r="H518" t="s">
        <v>27</v>
      </c>
      <c r="I518" t="s">
        <v>28</v>
      </c>
      <c r="J518" t="s">
        <v>3657</v>
      </c>
      <c r="K518" t="s">
        <v>3658</v>
      </c>
      <c r="L518" t="s">
        <v>3659</v>
      </c>
      <c r="M518" t="s">
        <v>3660</v>
      </c>
      <c r="O518" t="s">
        <v>121</v>
      </c>
      <c r="P518">
        <v>0</v>
      </c>
      <c r="Q518">
        <v>0</v>
      </c>
      <c r="U518" s="4">
        <v>46010.880333333327</v>
      </c>
    </row>
    <row r="519" spans="1:21">
      <c r="A519">
        <v>666</v>
      </c>
      <c r="B519" t="s">
        <v>2646</v>
      </c>
      <c r="C519" t="s">
        <v>2646</v>
      </c>
      <c r="D519" t="s">
        <v>37</v>
      </c>
      <c r="E519" t="s">
        <v>3661</v>
      </c>
      <c r="F519" t="s">
        <v>2400</v>
      </c>
      <c r="G519" t="s">
        <v>3598</v>
      </c>
      <c r="H519" t="s">
        <v>27</v>
      </c>
      <c r="I519" t="s">
        <v>28</v>
      </c>
      <c r="J519" t="s">
        <v>3662</v>
      </c>
      <c r="K519" t="s">
        <v>3663</v>
      </c>
      <c r="L519" t="s">
        <v>3664</v>
      </c>
      <c r="M519" t="s">
        <v>3665</v>
      </c>
      <c r="O519" t="s">
        <v>34</v>
      </c>
      <c r="P519">
        <v>0</v>
      </c>
      <c r="Q519">
        <v>0</v>
      </c>
      <c r="U519" s="4">
        <v>46010.892708333333</v>
      </c>
    </row>
    <row r="520" spans="1:21">
      <c r="A520">
        <v>667</v>
      </c>
      <c r="B520" t="s">
        <v>2646</v>
      </c>
      <c r="C520" t="s">
        <v>2646</v>
      </c>
      <c r="D520" t="s">
        <v>37</v>
      </c>
      <c r="E520" t="s">
        <v>3666</v>
      </c>
      <c r="F520" t="s">
        <v>2400</v>
      </c>
      <c r="G520" t="s">
        <v>3598</v>
      </c>
      <c r="H520" t="s">
        <v>27</v>
      </c>
      <c r="I520" t="s">
        <v>28</v>
      </c>
      <c r="J520" t="s">
        <v>3667</v>
      </c>
      <c r="K520" t="s">
        <v>3668</v>
      </c>
      <c r="L520" t="s">
        <v>3669</v>
      </c>
      <c r="M520" t="s">
        <v>3670</v>
      </c>
      <c r="O520" t="s">
        <v>64</v>
      </c>
      <c r="P520">
        <v>2</v>
      </c>
      <c r="Q520">
        <v>1</v>
      </c>
      <c r="U520" t="s">
        <v>3671</v>
      </c>
    </row>
    <row r="521" spans="1:21">
      <c r="A521">
        <v>668</v>
      </c>
      <c r="B521" t="s">
        <v>3672</v>
      </c>
      <c r="C521" t="s">
        <v>3673</v>
      </c>
      <c r="D521" t="s">
        <v>2422</v>
      </c>
      <c r="E521" t="s">
        <v>3674</v>
      </c>
      <c r="F521" t="s">
        <v>2400</v>
      </c>
      <c r="G521" t="s">
        <v>3598</v>
      </c>
      <c r="H521" t="s">
        <v>27</v>
      </c>
      <c r="I521" t="s">
        <v>28</v>
      </c>
      <c r="J521" t="s">
        <v>3675</v>
      </c>
      <c r="K521" t="s">
        <v>3675</v>
      </c>
      <c r="L521" t="s">
        <v>3676</v>
      </c>
      <c r="M521" t="s">
        <v>3677</v>
      </c>
      <c r="O521" t="s">
        <v>55</v>
      </c>
      <c r="P521">
        <v>1</v>
      </c>
      <c r="Q521">
        <v>1</v>
      </c>
      <c r="U521" t="s">
        <v>3678</v>
      </c>
    </row>
    <row r="522" spans="1:21">
      <c r="A522">
        <v>669</v>
      </c>
      <c r="B522" t="s">
        <v>3679</v>
      </c>
      <c r="C522" t="s">
        <v>3673</v>
      </c>
      <c r="D522" t="s">
        <v>2422</v>
      </c>
      <c r="E522" t="s">
        <v>3680</v>
      </c>
      <c r="F522" t="s">
        <v>2400</v>
      </c>
      <c r="G522" t="s">
        <v>3598</v>
      </c>
      <c r="H522" t="s">
        <v>27</v>
      </c>
      <c r="I522" t="s">
        <v>28</v>
      </c>
      <c r="J522" t="s">
        <v>2852</v>
      </c>
      <c r="K522" t="s">
        <v>3400</v>
      </c>
      <c r="L522" t="s">
        <v>2853</v>
      </c>
      <c r="M522" t="s">
        <v>3502</v>
      </c>
      <c r="O522" t="s">
        <v>55</v>
      </c>
      <c r="P522">
        <v>1</v>
      </c>
      <c r="Q522">
        <v>1</v>
      </c>
      <c r="U522" t="s">
        <v>3681</v>
      </c>
    </row>
    <row r="523" spans="1:21">
      <c r="A523">
        <v>670</v>
      </c>
      <c r="B523" t="s">
        <v>3679</v>
      </c>
      <c r="C523" t="s">
        <v>3673</v>
      </c>
      <c r="D523" t="s">
        <v>2422</v>
      </c>
      <c r="E523" t="s">
        <v>3682</v>
      </c>
      <c r="F523" t="s">
        <v>2400</v>
      </c>
      <c r="G523" t="s">
        <v>3598</v>
      </c>
      <c r="H523" t="s">
        <v>27</v>
      </c>
      <c r="I523" t="s">
        <v>28</v>
      </c>
      <c r="J523" t="s">
        <v>3683</v>
      </c>
      <c r="K523" t="s">
        <v>3684</v>
      </c>
      <c r="L523" t="s">
        <v>3685</v>
      </c>
      <c r="M523" t="s">
        <v>3686</v>
      </c>
      <c r="O523" t="s">
        <v>121</v>
      </c>
      <c r="P523">
        <v>1</v>
      </c>
      <c r="Q523">
        <v>0</v>
      </c>
      <c r="U523" t="s">
        <v>3687</v>
      </c>
    </row>
    <row r="524" spans="1:21">
      <c r="A524">
        <v>671</v>
      </c>
      <c r="B524" t="s">
        <v>3688</v>
      </c>
      <c r="C524" t="s">
        <v>3689</v>
      </c>
      <c r="D524" t="s">
        <v>37</v>
      </c>
      <c r="E524" t="s">
        <v>3690</v>
      </c>
      <c r="F524" t="s">
        <v>2400</v>
      </c>
      <c r="G524" t="s">
        <v>3598</v>
      </c>
      <c r="H524" t="s">
        <v>27</v>
      </c>
      <c r="I524" t="s">
        <v>28</v>
      </c>
      <c r="J524" t="s">
        <v>3691</v>
      </c>
      <c r="K524" t="s">
        <v>3692</v>
      </c>
      <c r="L524" t="s">
        <v>3693</v>
      </c>
      <c r="M524" t="s">
        <v>3694</v>
      </c>
      <c r="N524" t="s">
        <v>3695</v>
      </c>
      <c r="O524" t="s">
        <v>55</v>
      </c>
      <c r="P524">
        <v>0</v>
      </c>
      <c r="Q524">
        <v>0</v>
      </c>
      <c r="U524" s="4">
        <v>46010.954583333332</v>
      </c>
    </row>
    <row r="525" spans="1:21">
      <c r="A525">
        <v>672</v>
      </c>
      <c r="B525" t="s">
        <v>3696</v>
      </c>
      <c r="C525" t="s">
        <v>3696</v>
      </c>
      <c r="D525" t="s">
        <v>66</v>
      </c>
      <c r="E525" t="s">
        <v>3697</v>
      </c>
      <c r="F525" t="s">
        <v>2400</v>
      </c>
      <c r="G525" t="s">
        <v>3598</v>
      </c>
      <c r="H525" t="s">
        <v>27</v>
      </c>
      <c r="I525" t="s">
        <v>28</v>
      </c>
      <c r="J525" t="s">
        <v>3698</v>
      </c>
      <c r="K525" t="s">
        <v>3699</v>
      </c>
      <c r="L525" t="s">
        <v>3700</v>
      </c>
      <c r="M525" t="s">
        <v>3701</v>
      </c>
      <c r="N525" t="s">
        <v>3702</v>
      </c>
      <c r="O525" t="s">
        <v>34</v>
      </c>
      <c r="P525">
        <v>0</v>
      </c>
      <c r="Q525">
        <v>0</v>
      </c>
      <c r="U525" s="4">
        <v>46010.966958333331</v>
      </c>
    </row>
    <row r="526" spans="1:21">
      <c r="A526">
        <v>673</v>
      </c>
      <c r="B526" t="s">
        <v>3703</v>
      </c>
      <c r="C526" t="s">
        <v>3703</v>
      </c>
      <c r="D526" t="s">
        <v>47</v>
      </c>
      <c r="E526" t="s">
        <v>3704</v>
      </c>
      <c r="F526" t="s">
        <v>2400</v>
      </c>
      <c r="G526" t="s">
        <v>3598</v>
      </c>
      <c r="H526" t="s">
        <v>27</v>
      </c>
      <c r="I526" t="s">
        <v>28</v>
      </c>
      <c r="J526" t="s">
        <v>3705</v>
      </c>
      <c r="K526" t="s">
        <v>3706</v>
      </c>
      <c r="L526" t="s">
        <v>3707</v>
      </c>
      <c r="M526" t="s">
        <v>3708</v>
      </c>
      <c r="N526" t="s">
        <v>3709</v>
      </c>
      <c r="O526" t="s">
        <v>34</v>
      </c>
      <c r="P526">
        <v>0</v>
      </c>
      <c r="Q526">
        <v>0</v>
      </c>
      <c r="U526" s="4">
        <v>46010.979333333336</v>
      </c>
    </row>
    <row r="527" spans="1:21">
      <c r="A527" t="s">
        <v>3710</v>
      </c>
      <c r="B527" t="s">
        <v>3620</v>
      </c>
      <c r="C527" t="s">
        <v>3621</v>
      </c>
      <c r="D527" t="s">
        <v>98</v>
      </c>
      <c r="E527" t="s">
        <v>3711</v>
      </c>
      <c r="F527" t="s">
        <v>2400</v>
      </c>
      <c r="G527" t="s">
        <v>3598</v>
      </c>
      <c r="H527" t="s">
        <v>27</v>
      </c>
      <c r="I527" t="s">
        <v>28</v>
      </c>
      <c r="J527" t="s">
        <v>3712</v>
      </c>
      <c r="K527" t="s">
        <v>3713</v>
      </c>
      <c r="L527" t="s">
        <v>3714</v>
      </c>
      <c r="M527" t="s">
        <v>3715</v>
      </c>
      <c r="N527" t="s">
        <v>3716</v>
      </c>
      <c r="O527" t="s">
        <v>64</v>
      </c>
      <c r="P527">
        <v>1</v>
      </c>
      <c r="Q527">
        <v>1</v>
      </c>
      <c r="S527" t="s">
        <v>3717</v>
      </c>
      <c r="U527" t="s">
        <v>3718</v>
      </c>
    </row>
    <row r="528" spans="1:21">
      <c r="A528">
        <v>675</v>
      </c>
      <c r="B528" t="s">
        <v>3719</v>
      </c>
      <c r="C528" t="s">
        <v>3719</v>
      </c>
      <c r="D528" t="s">
        <v>66</v>
      </c>
      <c r="E528" t="s">
        <v>3720</v>
      </c>
      <c r="F528" t="s">
        <v>2400</v>
      </c>
      <c r="G528" t="s">
        <v>3598</v>
      </c>
      <c r="H528" t="s">
        <v>27</v>
      </c>
      <c r="I528" t="s">
        <v>28</v>
      </c>
      <c r="J528" t="s">
        <v>3721</v>
      </c>
      <c r="K528" t="s">
        <v>3722</v>
      </c>
      <c r="L528" t="s">
        <v>3723</v>
      </c>
      <c r="M528" t="s">
        <v>3724</v>
      </c>
      <c r="O528" t="s">
        <v>55</v>
      </c>
      <c r="P528">
        <v>1</v>
      </c>
      <c r="Q528">
        <v>1</v>
      </c>
      <c r="U528" t="s">
        <v>3725</v>
      </c>
    </row>
    <row r="529" spans="1:21">
      <c r="A529">
        <v>676</v>
      </c>
      <c r="B529" t="s">
        <v>3719</v>
      </c>
      <c r="C529" t="s">
        <v>3719</v>
      </c>
      <c r="D529" t="s">
        <v>66</v>
      </c>
      <c r="E529" t="s">
        <v>3726</v>
      </c>
      <c r="F529" t="s">
        <v>2400</v>
      </c>
      <c r="G529" t="s">
        <v>3598</v>
      </c>
      <c r="H529" t="s">
        <v>27</v>
      </c>
      <c r="I529" t="s">
        <v>28</v>
      </c>
      <c r="J529" t="s">
        <v>3727</v>
      </c>
      <c r="K529" t="s">
        <v>3728</v>
      </c>
      <c r="L529" t="s">
        <v>3729</v>
      </c>
      <c r="M529" t="s">
        <v>3730</v>
      </c>
      <c r="O529" t="s">
        <v>34</v>
      </c>
      <c r="P529">
        <v>0</v>
      </c>
      <c r="Q529">
        <v>0</v>
      </c>
      <c r="U529" s="4">
        <v>46011.016458333332</v>
      </c>
    </row>
    <row r="530" spans="1:21">
      <c r="A530">
        <v>677</v>
      </c>
      <c r="B530" t="s">
        <v>3719</v>
      </c>
      <c r="C530" t="s">
        <v>3719</v>
      </c>
      <c r="D530" t="s">
        <v>66</v>
      </c>
      <c r="E530" t="s">
        <v>3731</v>
      </c>
      <c r="F530" t="s">
        <v>2400</v>
      </c>
      <c r="G530" t="s">
        <v>3598</v>
      </c>
      <c r="H530" t="s">
        <v>27</v>
      </c>
      <c r="I530" t="s">
        <v>28</v>
      </c>
      <c r="J530" t="s">
        <v>3732</v>
      </c>
      <c r="K530" t="s">
        <v>3733</v>
      </c>
      <c r="L530" t="s">
        <v>3734</v>
      </c>
      <c r="M530" t="s">
        <v>3735</v>
      </c>
      <c r="O530" t="s">
        <v>64</v>
      </c>
      <c r="P530">
        <v>1</v>
      </c>
      <c r="Q530">
        <v>0</v>
      </c>
      <c r="U530" t="s">
        <v>3736</v>
      </c>
    </row>
    <row r="531" spans="1:21">
      <c r="A531">
        <v>678</v>
      </c>
      <c r="B531" t="s">
        <v>3679</v>
      </c>
      <c r="C531" t="s">
        <v>3737</v>
      </c>
      <c r="D531" t="s">
        <v>3320</v>
      </c>
      <c r="E531" t="s">
        <v>3738</v>
      </c>
      <c r="F531" t="s">
        <v>2400</v>
      </c>
      <c r="G531" t="s">
        <v>3598</v>
      </c>
      <c r="H531" t="s">
        <v>27</v>
      </c>
      <c r="I531" t="s">
        <v>28</v>
      </c>
      <c r="J531" t="s">
        <v>3739</v>
      </c>
      <c r="K531" t="s">
        <v>3740</v>
      </c>
      <c r="L531" t="s">
        <v>3662</v>
      </c>
      <c r="M531" t="s">
        <v>3741</v>
      </c>
      <c r="O531" t="s">
        <v>55</v>
      </c>
      <c r="P531">
        <v>1</v>
      </c>
      <c r="Q531">
        <v>1</v>
      </c>
      <c r="U531" t="s">
        <v>3742</v>
      </c>
    </row>
    <row r="532" spans="1:21">
      <c r="A532">
        <v>679</v>
      </c>
      <c r="B532" t="s">
        <v>3679</v>
      </c>
      <c r="E532" t="s">
        <v>3743</v>
      </c>
      <c r="F532" t="s">
        <v>2400</v>
      </c>
      <c r="G532" t="s">
        <v>3598</v>
      </c>
      <c r="H532" t="s">
        <v>27</v>
      </c>
      <c r="I532" t="s">
        <v>28</v>
      </c>
      <c r="J532" t="s">
        <v>3744</v>
      </c>
      <c r="K532" t="s">
        <v>3745</v>
      </c>
      <c r="L532" t="s">
        <v>3746</v>
      </c>
      <c r="M532" t="s">
        <v>3747</v>
      </c>
      <c r="O532" t="s">
        <v>121</v>
      </c>
      <c r="P532">
        <v>0</v>
      </c>
      <c r="Q532">
        <v>0</v>
      </c>
      <c r="U532" s="4">
        <v>46011.053583333327</v>
      </c>
    </row>
    <row r="533" spans="1:21">
      <c r="A533">
        <v>680</v>
      </c>
      <c r="B533" t="s">
        <v>3748</v>
      </c>
      <c r="C533" t="s">
        <v>3748</v>
      </c>
      <c r="D533" t="s">
        <v>37</v>
      </c>
      <c r="E533" t="s">
        <v>3749</v>
      </c>
      <c r="F533" t="s">
        <v>2400</v>
      </c>
      <c r="G533" t="s">
        <v>3598</v>
      </c>
      <c r="H533" t="s">
        <v>27</v>
      </c>
      <c r="I533" t="s">
        <v>28</v>
      </c>
      <c r="J533" t="s">
        <v>3750</v>
      </c>
      <c r="K533" t="s">
        <v>3751</v>
      </c>
      <c r="L533" t="s">
        <v>3752</v>
      </c>
      <c r="M533" t="s">
        <v>3753</v>
      </c>
      <c r="N533" t="s">
        <v>3478</v>
      </c>
      <c r="O533" t="s">
        <v>79</v>
      </c>
      <c r="P533">
        <v>0</v>
      </c>
      <c r="Q533">
        <v>0</v>
      </c>
      <c r="U533" s="4">
        <v>46011.065958333333</v>
      </c>
    </row>
    <row r="534" spans="1:21">
      <c r="A534">
        <v>681</v>
      </c>
      <c r="B534" t="s">
        <v>3258</v>
      </c>
      <c r="C534" t="s">
        <v>3754</v>
      </c>
      <c r="D534" t="s">
        <v>47</v>
      </c>
      <c r="E534" t="s">
        <v>3755</v>
      </c>
      <c r="F534" t="s">
        <v>2400</v>
      </c>
      <c r="G534" t="s">
        <v>3598</v>
      </c>
      <c r="H534" t="s">
        <v>27</v>
      </c>
      <c r="I534" t="s">
        <v>28</v>
      </c>
      <c r="J534" t="s">
        <v>3756</v>
      </c>
      <c r="K534" t="s">
        <v>3757</v>
      </c>
      <c r="L534" t="s">
        <v>3758</v>
      </c>
      <c r="M534" t="s">
        <v>3759</v>
      </c>
      <c r="N534" t="s">
        <v>3760</v>
      </c>
      <c r="O534" t="s">
        <v>79</v>
      </c>
      <c r="P534">
        <v>0</v>
      </c>
      <c r="Q534">
        <v>0</v>
      </c>
      <c r="U534" s="4">
        <v>46011.078333333331</v>
      </c>
    </row>
    <row r="535" spans="1:21">
      <c r="A535">
        <v>737</v>
      </c>
      <c r="B535" t="s">
        <v>2611</v>
      </c>
      <c r="C535" t="s">
        <v>3761</v>
      </c>
      <c r="D535" t="s">
        <v>1935</v>
      </c>
      <c r="E535" t="s">
        <v>3762</v>
      </c>
      <c r="F535" t="s">
        <v>2400</v>
      </c>
      <c r="G535" t="s">
        <v>3003</v>
      </c>
      <c r="H535" t="s">
        <v>27</v>
      </c>
      <c r="I535" t="s">
        <v>28</v>
      </c>
      <c r="J535" t="s">
        <v>3763</v>
      </c>
      <c r="K535" t="s">
        <v>3764</v>
      </c>
      <c r="L535" t="s">
        <v>3765</v>
      </c>
      <c r="M535" t="s">
        <v>3766</v>
      </c>
      <c r="N535" t="s">
        <v>3767</v>
      </c>
      <c r="O535" t="s">
        <v>55</v>
      </c>
      <c r="P535">
        <v>1</v>
      </c>
      <c r="Q535">
        <v>1</v>
      </c>
      <c r="U535" t="s">
        <v>3768</v>
      </c>
    </row>
    <row r="536" spans="1:21">
      <c r="A536">
        <v>738</v>
      </c>
      <c r="B536" t="s">
        <v>2513</v>
      </c>
      <c r="C536" t="s">
        <v>3769</v>
      </c>
      <c r="D536" t="s">
        <v>1935</v>
      </c>
      <c r="E536" t="s">
        <v>3770</v>
      </c>
      <c r="F536" t="s">
        <v>2400</v>
      </c>
      <c r="G536" t="s">
        <v>3003</v>
      </c>
      <c r="H536" t="s">
        <v>27</v>
      </c>
      <c r="I536" t="s">
        <v>28</v>
      </c>
      <c r="J536" t="s">
        <v>3771</v>
      </c>
      <c r="K536" t="s">
        <v>3772</v>
      </c>
      <c r="L536" t="s">
        <v>3773</v>
      </c>
      <c r="M536" t="s">
        <v>3774</v>
      </c>
      <c r="O536" t="s">
        <v>55</v>
      </c>
      <c r="P536">
        <v>1</v>
      </c>
      <c r="Q536">
        <v>1</v>
      </c>
      <c r="U536" t="s">
        <v>3775</v>
      </c>
    </row>
    <row r="537" spans="1:21">
      <c r="A537">
        <v>739</v>
      </c>
      <c r="B537" t="s">
        <v>3776</v>
      </c>
      <c r="C537" t="s">
        <v>3777</v>
      </c>
      <c r="D537" t="s">
        <v>1935</v>
      </c>
      <c r="E537" t="s">
        <v>3778</v>
      </c>
      <c r="F537" t="s">
        <v>2400</v>
      </c>
      <c r="G537" t="s">
        <v>3003</v>
      </c>
      <c r="H537" t="s">
        <v>27</v>
      </c>
      <c r="I537" t="s">
        <v>28</v>
      </c>
      <c r="J537" t="s">
        <v>3779</v>
      </c>
      <c r="K537" t="s">
        <v>3780</v>
      </c>
      <c r="L537" t="s">
        <v>3781</v>
      </c>
      <c r="M537" t="s">
        <v>3782</v>
      </c>
      <c r="N537" t="s">
        <v>3783</v>
      </c>
      <c r="O537" t="s">
        <v>55</v>
      </c>
      <c r="P537">
        <v>2</v>
      </c>
      <c r="Q537">
        <v>2</v>
      </c>
      <c r="U537" t="s">
        <v>3784</v>
      </c>
    </row>
    <row r="538" spans="1:21">
      <c r="A538" t="s">
        <v>3785</v>
      </c>
      <c r="B538" t="s">
        <v>2611</v>
      </c>
      <c r="C538" t="s">
        <v>3786</v>
      </c>
      <c r="D538" t="s">
        <v>1935</v>
      </c>
      <c r="E538" t="s">
        <v>3787</v>
      </c>
      <c r="F538" t="s">
        <v>2400</v>
      </c>
      <c r="G538" t="s">
        <v>3003</v>
      </c>
      <c r="H538" t="s">
        <v>27</v>
      </c>
      <c r="I538" t="s">
        <v>2556</v>
      </c>
      <c r="O538" t="s">
        <v>79</v>
      </c>
      <c r="P538">
        <v>1</v>
      </c>
      <c r="Q538">
        <v>0</v>
      </c>
      <c r="S538" t="s">
        <v>3788</v>
      </c>
      <c r="U538" t="s">
        <v>3789</v>
      </c>
    </row>
    <row r="539" spans="1:21">
      <c r="A539" t="s">
        <v>3790</v>
      </c>
      <c r="B539" t="s">
        <v>2611</v>
      </c>
      <c r="C539" t="s">
        <v>3786</v>
      </c>
      <c r="D539" t="s">
        <v>1935</v>
      </c>
      <c r="E539" t="s">
        <v>3791</v>
      </c>
      <c r="F539" t="s">
        <v>2400</v>
      </c>
      <c r="G539" t="s">
        <v>3003</v>
      </c>
      <c r="H539" t="s">
        <v>27</v>
      </c>
      <c r="I539" t="s">
        <v>2556</v>
      </c>
      <c r="O539" t="s">
        <v>79</v>
      </c>
      <c r="P539">
        <v>1</v>
      </c>
      <c r="Q539">
        <v>0</v>
      </c>
      <c r="S539" t="s">
        <v>3792</v>
      </c>
      <c r="U539" t="s">
        <v>3793</v>
      </c>
    </row>
    <row r="540" spans="1:21">
      <c r="A540">
        <v>742</v>
      </c>
      <c r="B540" t="s">
        <v>2611</v>
      </c>
      <c r="C540" t="s">
        <v>3786</v>
      </c>
      <c r="D540" t="s">
        <v>1935</v>
      </c>
      <c r="E540" t="s">
        <v>3794</v>
      </c>
      <c r="F540" t="s">
        <v>2400</v>
      </c>
      <c r="G540" t="s">
        <v>3003</v>
      </c>
      <c r="H540" t="s">
        <v>27</v>
      </c>
      <c r="I540" t="s">
        <v>2556</v>
      </c>
      <c r="O540" t="s">
        <v>55</v>
      </c>
      <c r="P540">
        <v>2</v>
      </c>
      <c r="Q540">
        <v>0</v>
      </c>
      <c r="U540" t="s">
        <v>3795</v>
      </c>
    </row>
    <row r="541" spans="1:21">
      <c r="A541">
        <v>743</v>
      </c>
      <c r="B541" t="s">
        <v>149</v>
      </c>
      <c r="C541" t="s">
        <v>97</v>
      </c>
      <c r="E541" t="s">
        <v>3796</v>
      </c>
      <c r="F541" t="s">
        <v>2400</v>
      </c>
      <c r="G541" t="s">
        <v>3003</v>
      </c>
      <c r="H541" t="s">
        <v>27</v>
      </c>
      <c r="I541" t="s">
        <v>28</v>
      </c>
      <c r="J541" t="s">
        <v>3797</v>
      </c>
      <c r="K541" t="s">
        <v>3798</v>
      </c>
      <c r="L541" t="s">
        <v>3799</v>
      </c>
      <c r="M541" t="s">
        <v>3800</v>
      </c>
      <c r="N541" t="s">
        <v>3801</v>
      </c>
      <c r="O541" t="s">
        <v>64</v>
      </c>
      <c r="P541">
        <v>3</v>
      </c>
      <c r="Q541">
        <v>2</v>
      </c>
      <c r="S541" t="s">
        <v>3802</v>
      </c>
      <c r="U541" t="s">
        <v>3803</v>
      </c>
    </row>
    <row r="542" spans="1:21">
      <c r="A542">
        <v>744</v>
      </c>
      <c r="B542" t="s">
        <v>2429</v>
      </c>
      <c r="C542" t="s">
        <v>3804</v>
      </c>
      <c r="D542" t="s">
        <v>1935</v>
      </c>
      <c r="E542" t="s">
        <v>3805</v>
      </c>
      <c r="F542" t="s">
        <v>2400</v>
      </c>
      <c r="G542" t="s">
        <v>3003</v>
      </c>
      <c r="H542" t="s">
        <v>27</v>
      </c>
      <c r="I542" t="s">
        <v>28</v>
      </c>
      <c r="J542" t="s">
        <v>3221</v>
      </c>
      <c r="K542" t="s">
        <v>3222</v>
      </c>
      <c r="L542" t="s">
        <v>3224</v>
      </c>
      <c r="M542" t="s">
        <v>3806</v>
      </c>
      <c r="N542" t="s">
        <v>3225</v>
      </c>
      <c r="O542" t="s">
        <v>79</v>
      </c>
      <c r="P542">
        <v>1</v>
      </c>
      <c r="Q542">
        <v>0</v>
      </c>
      <c r="U542" t="s">
        <v>3807</v>
      </c>
    </row>
    <row r="543" spans="1:21">
      <c r="A543">
        <v>745</v>
      </c>
      <c r="B543" t="s">
        <v>2429</v>
      </c>
      <c r="C543" t="s">
        <v>2859</v>
      </c>
      <c r="D543" t="s">
        <v>1935</v>
      </c>
      <c r="E543" t="s">
        <v>3808</v>
      </c>
      <c r="F543" t="s">
        <v>2400</v>
      </c>
      <c r="G543" t="s">
        <v>3003</v>
      </c>
      <c r="H543" t="s">
        <v>27</v>
      </c>
      <c r="I543" t="s">
        <v>28</v>
      </c>
      <c r="J543" t="s">
        <v>3809</v>
      </c>
      <c r="K543" t="s">
        <v>3810</v>
      </c>
      <c r="L543" t="s">
        <v>3811</v>
      </c>
      <c r="M543" t="s">
        <v>3812</v>
      </c>
      <c r="N543" t="s">
        <v>3813</v>
      </c>
      <c r="O543" t="s">
        <v>34</v>
      </c>
      <c r="P543">
        <v>1</v>
      </c>
      <c r="Q543">
        <v>1</v>
      </c>
      <c r="U543" t="s">
        <v>3814</v>
      </c>
    </row>
    <row r="544" spans="1:21">
      <c r="A544">
        <v>746</v>
      </c>
      <c r="B544" t="s">
        <v>3815</v>
      </c>
      <c r="C544" t="s">
        <v>3816</v>
      </c>
      <c r="D544" t="s">
        <v>1935</v>
      </c>
      <c r="E544" t="s">
        <v>3817</v>
      </c>
      <c r="F544" t="s">
        <v>2400</v>
      </c>
      <c r="G544" t="s">
        <v>3003</v>
      </c>
      <c r="H544" t="s">
        <v>27</v>
      </c>
      <c r="I544" t="s">
        <v>28</v>
      </c>
      <c r="J544" t="s">
        <v>3818</v>
      </c>
      <c r="K544" t="s">
        <v>3819</v>
      </c>
      <c r="L544" t="s">
        <v>3820</v>
      </c>
      <c r="M544" t="s">
        <v>3821</v>
      </c>
      <c r="N544" t="s">
        <v>3822</v>
      </c>
      <c r="O544" t="s">
        <v>34</v>
      </c>
      <c r="P544">
        <v>1</v>
      </c>
      <c r="Q544">
        <v>1</v>
      </c>
      <c r="U544" t="s">
        <v>3823</v>
      </c>
    </row>
    <row r="545" spans="1:21">
      <c r="A545">
        <v>747</v>
      </c>
      <c r="B545" t="s">
        <v>149</v>
      </c>
      <c r="C545" t="s">
        <v>333</v>
      </c>
      <c r="D545" t="s">
        <v>1935</v>
      </c>
      <c r="E545" t="s">
        <v>3824</v>
      </c>
      <c r="F545" t="s">
        <v>2400</v>
      </c>
      <c r="G545" t="s">
        <v>3003</v>
      </c>
      <c r="H545" t="s">
        <v>27</v>
      </c>
      <c r="I545" t="s">
        <v>28</v>
      </c>
      <c r="J545" t="s">
        <v>3825</v>
      </c>
      <c r="K545" t="s">
        <v>3826</v>
      </c>
      <c r="L545" t="s">
        <v>3121</v>
      </c>
      <c r="M545" t="s">
        <v>3124</v>
      </c>
      <c r="N545" t="s">
        <v>3123</v>
      </c>
      <c r="O545" t="s">
        <v>79</v>
      </c>
      <c r="P545">
        <v>1</v>
      </c>
      <c r="Q545">
        <v>1</v>
      </c>
      <c r="U545" t="s">
        <v>3827</v>
      </c>
    </row>
    <row r="546" spans="1:21">
      <c r="A546">
        <v>748</v>
      </c>
      <c r="B546" t="s">
        <v>149</v>
      </c>
      <c r="C546" t="s">
        <v>333</v>
      </c>
      <c r="D546" t="s">
        <v>107</v>
      </c>
      <c r="E546" t="s">
        <v>3828</v>
      </c>
      <c r="F546" t="s">
        <v>2400</v>
      </c>
      <c r="G546" t="s">
        <v>3003</v>
      </c>
      <c r="H546" t="s">
        <v>27</v>
      </c>
      <c r="I546" t="s">
        <v>28</v>
      </c>
      <c r="J546" t="s">
        <v>3829</v>
      </c>
      <c r="K546" t="s">
        <v>3013</v>
      </c>
      <c r="L546" t="s">
        <v>3012</v>
      </c>
      <c r="M546" t="s">
        <v>3006</v>
      </c>
      <c r="N546" t="s">
        <v>3830</v>
      </c>
      <c r="O546" t="s">
        <v>121</v>
      </c>
      <c r="P546">
        <v>1</v>
      </c>
      <c r="Q546">
        <v>1</v>
      </c>
      <c r="U546" t="s">
        <v>3831</v>
      </c>
    </row>
    <row r="547" spans="1:21">
      <c r="A547">
        <v>750</v>
      </c>
      <c r="B547" t="s">
        <v>149</v>
      </c>
      <c r="C547" t="s">
        <v>57</v>
      </c>
      <c r="D547" t="s">
        <v>364</v>
      </c>
      <c r="E547" t="s">
        <v>3832</v>
      </c>
      <c r="F547" t="s">
        <v>2400</v>
      </c>
      <c r="G547" t="s">
        <v>2793</v>
      </c>
      <c r="H547" t="s">
        <v>27</v>
      </c>
      <c r="I547" t="s">
        <v>28</v>
      </c>
      <c r="J547" t="s">
        <v>3833</v>
      </c>
      <c r="K547" t="s">
        <v>3834</v>
      </c>
      <c r="L547" t="s">
        <v>3835</v>
      </c>
      <c r="M547" t="s">
        <v>3836</v>
      </c>
      <c r="N547" t="s">
        <v>3837</v>
      </c>
      <c r="O547" t="s">
        <v>55</v>
      </c>
      <c r="P547">
        <v>2</v>
      </c>
      <c r="Q547">
        <v>2</v>
      </c>
      <c r="U547" t="s">
        <v>3838</v>
      </c>
    </row>
    <row r="548" spans="1:21">
      <c r="A548" t="s">
        <v>3839</v>
      </c>
      <c r="B548" t="s">
        <v>149</v>
      </c>
      <c r="C548" t="s">
        <v>57</v>
      </c>
      <c r="D548" t="s">
        <v>364</v>
      </c>
      <c r="E548" t="s">
        <v>3840</v>
      </c>
      <c r="F548" t="s">
        <v>2400</v>
      </c>
      <c r="G548" t="s">
        <v>2793</v>
      </c>
      <c r="H548" t="s">
        <v>27</v>
      </c>
      <c r="I548" t="s">
        <v>28</v>
      </c>
      <c r="J548" t="s">
        <v>3841</v>
      </c>
      <c r="K548" t="s">
        <v>3842</v>
      </c>
      <c r="L548" t="s">
        <v>3843</v>
      </c>
      <c r="M548" t="s">
        <v>3844</v>
      </c>
      <c r="N548" t="s">
        <v>3845</v>
      </c>
      <c r="O548" t="s">
        <v>64</v>
      </c>
      <c r="P548">
        <v>1</v>
      </c>
      <c r="Q548">
        <v>1</v>
      </c>
      <c r="S548" t="s">
        <v>3846</v>
      </c>
      <c r="U548" t="s">
        <v>3847</v>
      </c>
    </row>
    <row r="549" spans="1:21">
      <c r="A549">
        <v>757</v>
      </c>
      <c r="B549" t="s">
        <v>149</v>
      </c>
      <c r="C549" t="s">
        <v>57</v>
      </c>
      <c r="D549" t="s">
        <v>364</v>
      </c>
      <c r="E549" t="s">
        <v>3848</v>
      </c>
      <c r="F549" t="s">
        <v>2400</v>
      </c>
      <c r="G549" t="s">
        <v>2818</v>
      </c>
      <c r="H549" t="s">
        <v>27</v>
      </c>
      <c r="I549" t="s">
        <v>28</v>
      </c>
      <c r="J549" t="s">
        <v>3849</v>
      </c>
      <c r="K549" t="s">
        <v>3850</v>
      </c>
      <c r="L549" t="s">
        <v>3851</v>
      </c>
      <c r="M549" t="s">
        <v>3852</v>
      </c>
      <c r="N549" t="s">
        <v>3853</v>
      </c>
      <c r="O549" t="s">
        <v>55</v>
      </c>
      <c r="P549">
        <v>1</v>
      </c>
      <c r="Q549">
        <v>0</v>
      </c>
      <c r="U549" t="s">
        <v>3854</v>
      </c>
    </row>
    <row r="550" spans="1:21">
      <c r="A550">
        <v>758</v>
      </c>
      <c r="B550" t="s">
        <v>149</v>
      </c>
      <c r="C550" t="s">
        <v>57</v>
      </c>
      <c r="D550" t="s">
        <v>364</v>
      </c>
      <c r="E550" t="s">
        <v>3855</v>
      </c>
      <c r="F550" t="s">
        <v>2400</v>
      </c>
      <c r="G550" t="s">
        <v>2818</v>
      </c>
      <c r="H550" t="s">
        <v>27</v>
      </c>
      <c r="I550" t="s">
        <v>28</v>
      </c>
      <c r="J550" t="s">
        <v>3856</v>
      </c>
      <c r="K550" t="s">
        <v>3857</v>
      </c>
      <c r="L550" t="s">
        <v>3858</v>
      </c>
      <c r="M550" t="s">
        <v>3859</v>
      </c>
      <c r="N550" t="s">
        <v>3860</v>
      </c>
      <c r="O550" t="s">
        <v>79</v>
      </c>
      <c r="P550">
        <v>0</v>
      </c>
      <c r="Q550">
        <v>0</v>
      </c>
      <c r="U550" s="4">
        <v>46012.031208333327</v>
      </c>
    </row>
    <row r="551" spans="1:21">
      <c r="A551">
        <v>759</v>
      </c>
      <c r="B551" t="s">
        <v>149</v>
      </c>
      <c r="C551" t="s">
        <v>57</v>
      </c>
      <c r="D551" t="s">
        <v>364</v>
      </c>
      <c r="E551" t="s">
        <v>3861</v>
      </c>
      <c r="F551" t="s">
        <v>2400</v>
      </c>
      <c r="G551" t="s">
        <v>2818</v>
      </c>
      <c r="H551" t="s">
        <v>27</v>
      </c>
      <c r="I551" t="s">
        <v>28</v>
      </c>
      <c r="J551" t="s">
        <v>3862</v>
      </c>
      <c r="K551" t="s">
        <v>3863</v>
      </c>
      <c r="L551" t="s">
        <v>3864</v>
      </c>
      <c r="M551" t="s">
        <v>3865</v>
      </c>
      <c r="N551" t="s">
        <v>3866</v>
      </c>
      <c r="O551" t="s">
        <v>64</v>
      </c>
      <c r="P551">
        <v>1</v>
      </c>
      <c r="Q551">
        <v>1</v>
      </c>
      <c r="U551" t="s">
        <v>3867</v>
      </c>
    </row>
    <row r="552" spans="1:21">
      <c r="A552">
        <v>760</v>
      </c>
      <c r="B552" t="s">
        <v>149</v>
      </c>
      <c r="C552" t="s">
        <v>57</v>
      </c>
      <c r="D552" t="s">
        <v>364</v>
      </c>
      <c r="E552" t="s">
        <v>3868</v>
      </c>
      <c r="F552" t="s">
        <v>2400</v>
      </c>
      <c r="G552" t="s">
        <v>2401</v>
      </c>
      <c r="H552" t="s">
        <v>27</v>
      </c>
      <c r="I552" t="s">
        <v>28</v>
      </c>
      <c r="J552" t="s">
        <v>2704</v>
      </c>
      <c r="K552" t="s">
        <v>3869</v>
      </c>
      <c r="L552" t="s">
        <v>2706</v>
      </c>
      <c r="M552" t="s">
        <v>2707</v>
      </c>
      <c r="N552" t="s">
        <v>2708</v>
      </c>
      <c r="O552" t="s">
        <v>34</v>
      </c>
      <c r="P552">
        <v>1</v>
      </c>
      <c r="Q552">
        <v>1</v>
      </c>
      <c r="U552" s="4">
        <v>46012.055958333331</v>
      </c>
    </row>
    <row r="553" spans="1:21">
      <c r="A553">
        <v>765</v>
      </c>
      <c r="B553" t="s">
        <v>149</v>
      </c>
      <c r="C553" t="s">
        <v>57</v>
      </c>
      <c r="D553" t="s">
        <v>364</v>
      </c>
      <c r="E553" t="s">
        <v>3870</v>
      </c>
      <c r="F553" t="s">
        <v>2400</v>
      </c>
      <c r="G553" t="s">
        <v>2401</v>
      </c>
      <c r="H553" t="s">
        <v>27</v>
      </c>
      <c r="I553" t="s">
        <v>28</v>
      </c>
      <c r="J553" t="s">
        <v>3871</v>
      </c>
      <c r="K553" t="s">
        <v>3872</v>
      </c>
      <c r="L553" t="s">
        <v>3873</v>
      </c>
      <c r="M553" t="s">
        <v>3874</v>
      </c>
      <c r="N553" t="s">
        <v>3875</v>
      </c>
      <c r="O553" t="s">
        <v>121</v>
      </c>
      <c r="P553">
        <v>0</v>
      </c>
      <c r="Q553">
        <v>0</v>
      </c>
      <c r="U553" s="4">
        <v>46012.11783333333</v>
      </c>
    </row>
    <row r="554" spans="1:21">
      <c r="A554">
        <v>766</v>
      </c>
      <c r="B554" t="s">
        <v>149</v>
      </c>
      <c r="C554" t="s">
        <v>57</v>
      </c>
      <c r="D554" t="s">
        <v>364</v>
      </c>
      <c r="E554" t="s">
        <v>3876</v>
      </c>
      <c r="F554" t="s">
        <v>2400</v>
      </c>
      <c r="G554" t="s">
        <v>2401</v>
      </c>
      <c r="H554" t="s">
        <v>27</v>
      </c>
      <c r="I554" t="s">
        <v>28</v>
      </c>
      <c r="J554" t="s">
        <v>3877</v>
      </c>
      <c r="K554" t="s">
        <v>3878</v>
      </c>
      <c r="L554" t="s">
        <v>3879</v>
      </c>
      <c r="M554" t="s">
        <v>3880</v>
      </c>
      <c r="N554" t="s">
        <v>3881</v>
      </c>
      <c r="O554" t="s">
        <v>79</v>
      </c>
      <c r="P554">
        <v>1</v>
      </c>
      <c r="Q554">
        <v>1</v>
      </c>
      <c r="U554" s="4">
        <v>46012.130208333343</v>
      </c>
    </row>
    <row r="555" spans="1:21">
      <c r="A555">
        <v>768</v>
      </c>
      <c r="B555" t="s">
        <v>149</v>
      </c>
      <c r="C555" t="s">
        <v>57</v>
      </c>
      <c r="D555" t="s">
        <v>364</v>
      </c>
      <c r="E555" t="s">
        <v>3882</v>
      </c>
      <c r="F555" t="s">
        <v>2400</v>
      </c>
      <c r="G555" t="s">
        <v>2913</v>
      </c>
      <c r="H555" t="s">
        <v>27</v>
      </c>
      <c r="I555" t="s">
        <v>28</v>
      </c>
      <c r="J555" t="s">
        <v>3883</v>
      </c>
      <c r="K555" t="s">
        <v>3884</v>
      </c>
      <c r="L555" t="s">
        <v>3885</v>
      </c>
      <c r="M555" t="s">
        <v>3886</v>
      </c>
      <c r="N555" t="s">
        <v>3887</v>
      </c>
      <c r="O555" t="s">
        <v>55</v>
      </c>
      <c r="P555">
        <v>3</v>
      </c>
      <c r="Q555">
        <v>2</v>
      </c>
      <c r="S555" t="s">
        <v>3888</v>
      </c>
      <c r="U555" t="s">
        <v>3889</v>
      </c>
    </row>
    <row r="556" spans="1:21">
      <c r="A556">
        <v>769</v>
      </c>
      <c r="B556" t="s">
        <v>149</v>
      </c>
      <c r="C556" t="s">
        <v>57</v>
      </c>
      <c r="D556" t="s">
        <v>364</v>
      </c>
      <c r="E556" t="s">
        <v>3890</v>
      </c>
      <c r="F556" t="s">
        <v>2400</v>
      </c>
      <c r="G556" t="s">
        <v>3169</v>
      </c>
      <c r="H556" t="s">
        <v>27</v>
      </c>
      <c r="I556" t="s">
        <v>28</v>
      </c>
      <c r="J556" t="s">
        <v>3891</v>
      </c>
      <c r="K556" t="s">
        <v>3892</v>
      </c>
      <c r="L556" t="s">
        <v>3893</v>
      </c>
      <c r="M556" t="s">
        <v>3894</v>
      </c>
      <c r="N556" t="s">
        <v>3895</v>
      </c>
      <c r="O556" t="s">
        <v>64</v>
      </c>
      <c r="P556">
        <v>1</v>
      </c>
      <c r="Q556">
        <v>1</v>
      </c>
      <c r="S556" t="s">
        <v>3896</v>
      </c>
      <c r="U556" t="s">
        <v>3897</v>
      </c>
    </row>
    <row r="557" spans="1:21">
      <c r="A557" t="s">
        <v>3898</v>
      </c>
      <c r="B557" t="s">
        <v>149</v>
      </c>
      <c r="C557" t="s">
        <v>57</v>
      </c>
      <c r="D557" t="s">
        <v>364</v>
      </c>
      <c r="E557" t="s">
        <v>3899</v>
      </c>
      <c r="F557" t="s">
        <v>2400</v>
      </c>
      <c r="G557" t="s">
        <v>3169</v>
      </c>
      <c r="H557" t="s">
        <v>49</v>
      </c>
      <c r="I557" t="s">
        <v>28</v>
      </c>
      <c r="J557" t="s">
        <v>3900</v>
      </c>
      <c r="K557" t="s">
        <v>3901</v>
      </c>
      <c r="L557" t="s">
        <v>3902</v>
      </c>
      <c r="M557" t="s">
        <v>3903</v>
      </c>
      <c r="N557" t="s">
        <v>3904</v>
      </c>
      <c r="O557" t="s">
        <v>64</v>
      </c>
      <c r="P557">
        <v>1</v>
      </c>
      <c r="Q557">
        <v>1</v>
      </c>
      <c r="S557" t="s">
        <v>3905</v>
      </c>
      <c r="U557" t="s">
        <v>3906</v>
      </c>
    </row>
    <row r="558" spans="1:21">
      <c r="A558">
        <v>771</v>
      </c>
      <c r="B558" t="s">
        <v>149</v>
      </c>
      <c r="C558" t="s">
        <v>57</v>
      </c>
      <c r="D558" t="s">
        <v>364</v>
      </c>
      <c r="E558" t="s">
        <v>3907</v>
      </c>
      <c r="F558" t="s">
        <v>2400</v>
      </c>
      <c r="G558" t="s">
        <v>2793</v>
      </c>
      <c r="H558" t="s">
        <v>27</v>
      </c>
      <c r="I558" t="s">
        <v>28</v>
      </c>
      <c r="J558" t="s">
        <v>3908</v>
      </c>
      <c r="K558" t="s">
        <v>3909</v>
      </c>
      <c r="L558" t="s">
        <v>3910</v>
      </c>
      <c r="M558" t="s">
        <v>3911</v>
      </c>
      <c r="N558" t="s">
        <v>3912</v>
      </c>
      <c r="O558" t="s">
        <v>79</v>
      </c>
      <c r="P558">
        <v>1</v>
      </c>
      <c r="Q558">
        <v>1</v>
      </c>
      <c r="U558" t="s">
        <v>3913</v>
      </c>
    </row>
    <row r="559" spans="1:21">
      <c r="A559">
        <v>772</v>
      </c>
      <c r="B559" t="s">
        <v>149</v>
      </c>
      <c r="C559" t="s">
        <v>57</v>
      </c>
      <c r="D559" t="s">
        <v>364</v>
      </c>
      <c r="E559" t="s">
        <v>3914</v>
      </c>
      <c r="F559" t="s">
        <v>2400</v>
      </c>
      <c r="G559" t="s">
        <v>3003</v>
      </c>
      <c r="H559" t="s">
        <v>27</v>
      </c>
      <c r="I559" t="s">
        <v>28</v>
      </c>
      <c r="J559" t="s">
        <v>3915</v>
      </c>
      <c r="K559" t="s">
        <v>3916</v>
      </c>
      <c r="L559" t="s">
        <v>3917</v>
      </c>
      <c r="M559" t="s">
        <v>3918</v>
      </c>
      <c r="N559" t="s">
        <v>3919</v>
      </c>
      <c r="O559" t="s">
        <v>55</v>
      </c>
      <c r="P559">
        <v>1</v>
      </c>
      <c r="Q559">
        <v>1</v>
      </c>
      <c r="U559" t="s">
        <v>3920</v>
      </c>
    </row>
    <row r="560" spans="1:21">
      <c r="A560">
        <v>774</v>
      </c>
      <c r="B560" t="s">
        <v>149</v>
      </c>
      <c r="C560" t="s">
        <v>57</v>
      </c>
      <c r="D560" t="s">
        <v>364</v>
      </c>
      <c r="E560" t="s">
        <v>3921</v>
      </c>
      <c r="F560" t="s">
        <v>2400</v>
      </c>
      <c r="G560" t="s">
        <v>2913</v>
      </c>
      <c r="H560" t="s">
        <v>27</v>
      </c>
      <c r="I560" t="s">
        <v>28</v>
      </c>
      <c r="J560" t="s">
        <v>3922</v>
      </c>
      <c r="K560" t="s">
        <v>3923</v>
      </c>
      <c r="L560" t="s">
        <v>3924</v>
      </c>
      <c r="M560" t="s">
        <v>3925</v>
      </c>
      <c r="N560" t="s">
        <v>3926</v>
      </c>
      <c r="O560" t="s">
        <v>34</v>
      </c>
      <c r="P560">
        <v>3</v>
      </c>
      <c r="Q560">
        <v>1</v>
      </c>
      <c r="R560" t="s">
        <v>3927</v>
      </c>
      <c r="S560" t="s">
        <v>3928</v>
      </c>
      <c r="U560" t="s">
        <v>3929</v>
      </c>
    </row>
    <row r="561" spans="1:21">
      <c r="A561">
        <v>775</v>
      </c>
      <c r="B561" t="s">
        <v>149</v>
      </c>
      <c r="C561" t="s">
        <v>57</v>
      </c>
      <c r="D561" t="s">
        <v>364</v>
      </c>
      <c r="E561" t="s">
        <v>3930</v>
      </c>
      <c r="F561" t="s">
        <v>2400</v>
      </c>
      <c r="G561" t="s">
        <v>2818</v>
      </c>
      <c r="H561" t="s">
        <v>27</v>
      </c>
      <c r="I561" t="s">
        <v>28</v>
      </c>
      <c r="J561" t="s">
        <v>3931</v>
      </c>
      <c r="K561" t="s">
        <v>3932</v>
      </c>
      <c r="L561" t="s">
        <v>3933</v>
      </c>
      <c r="M561" t="s">
        <v>3934</v>
      </c>
      <c r="N561" t="s">
        <v>3935</v>
      </c>
      <c r="O561" t="s">
        <v>121</v>
      </c>
      <c r="P561">
        <v>1</v>
      </c>
      <c r="Q561">
        <v>1</v>
      </c>
      <c r="U561" t="s">
        <v>3936</v>
      </c>
    </row>
    <row r="562" spans="1:21">
      <c r="A562">
        <v>776</v>
      </c>
      <c r="B562" t="s">
        <v>149</v>
      </c>
      <c r="C562" t="s">
        <v>57</v>
      </c>
      <c r="D562" t="s">
        <v>364</v>
      </c>
      <c r="E562" t="s">
        <v>3937</v>
      </c>
      <c r="F562" t="s">
        <v>2400</v>
      </c>
      <c r="G562" t="s">
        <v>3003</v>
      </c>
      <c r="H562" t="s">
        <v>27</v>
      </c>
      <c r="I562" t="s">
        <v>28</v>
      </c>
      <c r="J562" t="s">
        <v>3915</v>
      </c>
      <c r="K562" t="s">
        <v>3916</v>
      </c>
      <c r="L562" t="s">
        <v>3917</v>
      </c>
      <c r="M562" t="s">
        <v>3938</v>
      </c>
      <c r="N562" t="s">
        <v>3919</v>
      </c>
      <c r="O562" t="s">
        <v>79</v>
      </c>
      <c r="P562">
        <v>1</v>
      </c>
      <c r="Q562">
        <v>0</v>
      </c>
      <c r="S562" t="s">
        <v>3939</v>
      </c>
      <c r="U562" t="s">
        <v>3940</v>
      </c>
    </row>
    <row r="563" spans="1:21">
      <c r="A563">
        <v>777</v>
      </c>
      <c r="B563" t="s">
        <v>149</v>
      </c>
      <c r="C563" t="s">
        <v>57</v>
      </c>
      <c r="D563" t="s">
        <v>364</v>
      </c>
      <c r="E563" t="s">
        <v>3941</v>
      </c>
      <c r="F563" t="s">
        <v>2400</v>
      </c>
      <c r="G563" t="s">
        <v>2818</v>
      </c>
      <c r="H563" t="s">
        <v>27</v>
      </c>
      <c r="I563" t="s">
        <v>28</v>
      </c>
      <c r="J563" t="s">
        <v>3942</v>
      </c>
      <c r="K563" t="s">
        <v>3943</v>
      </c>
      <c r="L563" t="s">
        <v>3944</v>
      </c>
      <c r="M563" t="s">
        <v>3945</v>
      </c>
      <c r="N563" t="s">
        <v>3946</v>
      </c>
      <c r="O563" t="s">
        <v>121</v>
      </c>
      <c r="P563">
        <v>0</v>
      </c>
      <c r="Q563">
        <v>0</v>
      </c>
      <c r="U563" s="4">
        <v>46012.266333333333</v>
      </c>
    </row>
    <row r="564" spans="1:21">
      <c r="A564">
        <v>780</v>
      </c>
      <c r="B564" t="s">
        <v>149</v>
      </c>
      <c r="C564" t="s">
        <v>57</v>
      </c>
      <c r="D564" t="s">
        <v>364</v>
      </c>
      <c r="E564" t="s">
        <v>3947</v>
      </c>
      <c r="F564" t="s">
        <v>2400</v>
      </c>
      <c r="G564" t="s">
        <v>2818</v>
      </c>
      <c r="H564" t="s">
        <v>27</v>
      </c>
      <c r="I564" t="s">
        <v>28</v>
      </c>
      <c r="J564" t="s">
        <v>3948</v>
      </c>
      <c r="K564" t="s">
        <v>3949</v>
      </c>
      <c r="L564" t="s">
        <v>3950</v>
      </c>
      <c r="M564" t="s">
        <v>3951</v>
      </c>
      <c r="N564" t="s">
        <v>3952</v>
      </c>
      <c r="O564" t="s">
        <v>55</v>
      </c>
      <c r="P564">
        <v>1</v>
      </c>
      <c r="Q564">
        <v>0</v>
      </c>
      <c r="U564" t="s">
        <v>3953</v>
      </c>
    </row>
    <row r="565" spans="1:21">
      <c r="A565">
        <v>783</v>
      </c>
      <c r="B565" t="s">
        <v>149</v>
      </c>
      <c r="C565" t="s">
        <v>57</v>
      </c>
      <c r="D565" t="s">
        <v>364</v>
      </c>
      <c r="E565" t="s">
        <v>3954</v>
      </c>
      <c r="F565" t="s">
        <v>2400</v>
      </c>
      <c r="G565" t="s">
        <v>3169</v>
      </c>
      <c r="H565" t="s">
        <v>27</v>
      </c>
      <c r="I565" t="s">
        <v>28</v>
      </c>
      <c r="J565" t="s">
        <v>3589</v>
      </c>
      <c r="K565" t="s">
        <v>3590</v>
      </c>
      <c r="L565" t="s">
        <v>3591</v>
      </c>
      <c r="M565" t="s">
        <v>3592</v>
      </c>
      <c r="N565" t="s">
        <v>3955</v>
      </c>
      <c r="O565" t="s">
        <v>79</v>
      </c>
      <c r="P565">
        <v>0</v>
      </c>
      <c r="Q565">
        <v>0</v>
      </c>
      <c r="U565" s="4">
        <v>46012.340583333331</v>
      </c>
    </row>
    <row r="566" spans="1:21">
      <c r="A566">
        <v>784</v>
      </c>
      <c r="B566" t="s">
        <v>149</v>
      </c>
      <c r="C566" t="s">
        <v>3956</v>
      </c>
      <c r="D566" t="s">
        <v>3957</v>
      </c>
      <c r="E566" t="s">
        <v>3958</v>
      </c>
      <c r="F566" t="s">
        <v>2400</v>
      </c>
      <c r="G566" t="s">
        <v>2913</v>
      </c>
      <c r="H566" t="s">
        <v>27</v>
      </c>
      <c r="I566" t="s">
        <v>28</v>
      </c>
      <c r="J566" t="s">
        <v>2929</v>
      </c>
      <c r="K566" t="s">
        <v>3959</v>
      </c>
      <c r="L566" t="s">
        <v>3960</v>
      </c>
      <c r="M566" t="s">
        <v>3961</v>
      </c>
      <c r="N566" t="s">
        <v>3962</v>
      </c>
      <c r="O566" t="s">
        <v>55</v>
      </c>
      <c r="P566">
        <v>0</v>
      </c>
      <c r="Q566">
        <v>0</v>
      </c>
      <c r="U566" s="4">
        <v>46012.352958333337</v>
      </c>
    </row>
    <row r="567" spans="1:21">
      <c r="A567">
        <v>786</v>
      </c>
      <c r="B567" t="s">
        <v>149</v>
      </c>
      <c r="C567" t="s">
        <v>297</v>
      </c>
      <c r="D567" t="s">
        <v>3957</v>
      </c>
      <c r="E567" t="s">
        <v>3963</v>
      </c>
      <c r="F567" t="s">
        <v>2400</v>
      </c>
      <c r="G567" t="s">
        <v>2732</v>
      </c>
      <c r="H567" t="s">
        <v>27</v>
      </c>
      <c r="I567" t="s">
        <v>28</v>
      </c>
      <c r="J567" t="s">
        <v>3964</v>
      </c>
      <c r="K567" t="s">
        <v>3965</v>
      </c>
      <c r="L567" t="s">
        <v>3966</v>
      </c>
      <c r="M567" t="s">
        <v>3967</v>
      </c>
      <c r="N567" t="s">
        <v>3968</v>
      </c>
      <c r="O567" t="s">
        <v>34</v>
      </c>
      <c r="P567">
        <v>0</v>
      </c>
      <c r="Q567">
        <v>0</v>
      </c>
      <c r="U567" s="4">
        <v>46012.377708333333</v>
      </c>
    </row>
    <row r="568" spans="1:21">
      <c r="A568">
        <v>792</v>
      </c>
      <c r="B568" t="s">
        <v>149</v>
      </c>
      <c r="C568" t="s">
        <v>975</v>
      </c>
      <c r="D568" t="s">
        <v>243</v>
      </c>
      <c r="E568" t="s">
        <v>3969</v>
      </c>
      <c r="F568" t="s">
        <v>2400</v>
      </c>
      <c r="G568" t="s">
        <v>2732</v>
      </c>
      <c r="H568" t="s">
        <v>27</v>
      </c>
      <c r="I568" t="s">
        <v>28</v>
      </c>
      <c r="J568" t="s">
        <v>3970</v>
      </c>
      <c r="K568" t="s">
        <v>96</v>
      </c>
      <c r="L568" t="s">
        <v>2929</v>
      </c>
      <c r="M568" t="s">
        <v>3971</v>
      </c>
      <c r="N568" t="s">
        <v>3972</v>
      </c>
      <c r="O568" t="s">
        <v>34</v>
      </c>
      <c r="P568">
        <v>1</v>
      </c>
      <c r="Q568">
        <v>1</v>
      </c>
      <c r="R568" t="s">
        <v>3973</v>
      </c>
      <c r="U568" t="s">
        <v>3974</v>
      </c>
    </row>
    <row r="569" spans="1:21">
      <c r="A569">
        <v>795</v>
      </c>
      <c r="B569" t="s">
        <v>149</v>
      </c>
      <c r="C569" t="s">
        <v>3975</v>
      </c>
      <c r="D569" t="s">
        <v>243</v>
      </c>
      <c r="E569" t="s">
        <v>3976</v>
      </c>
      <c r="F569" t="s">
        <v>2400</v>
      </c>
      <c r="G569" t="s">
        <v>2732</v>
      </c>
      <c r="H569" t="s">
        <v>27</v>
      </c>
      <c r="I569" t="s">
        <v>28</v>
      </c>
      <c r="J569" t="s">
        <v>3977</v>
      </c>
      <c r="K569" t="s">
        <v>3978</v>
      </c>
      <c r="L569" t="s">
        <v>3979</v>
      </c>
      <c r="M569" t="s">
        <v>3980</v>
      </c>
      <c r="N569" t="s">
        <v>3981</v>
      </c>
      <c r="O569" t="s">
        <v>34</v>
      </c>
      <c r="P569">
        <v>1</v>
      </c>
      <c r="Q569">
        <v>1</v>
      </c>
      <c r="S569" t="s">
        <v>3982</v>
      </c>
      <c r="U569" t="s">
        <v>3983</v>
      </c>
    </row>
    <row r="570" spans="1:21">
      <c r="A570">
        <v>796</v>
      </c>
      <c r="B570" t="s">
        <v>2429</v>
      </c>
      <c r="C570" t="s">
        <v>3984</v>
      </c>
      <c r="D570" t="s">
        <v>23</v>
      </c>
      <c r="E570" t="s">
        <v>3985</v>
      </c>
      <c r="F570" t="s">
        <v>2400</v>
      </c>
      <c r="G570" t="s">
        <v>2732</v>
      </c>
      <c r="H570" t="s">
        <v>27</v>
      </c>
      <c r="I570" t="s">
        <v>28</v>
      </c>
      <c r="J570" t="s">
        <v>3986</v>
      </c>
      <c r="K570" t="s">
        <v>3987</v>
      </c>
      <c r="L570" t="s">
        <v>3988</v>
      </c>
      <c r="M570" t="s">
        <v>3989</v>
      </c>
      <c r="N570" t="s">
        <v>3990</v>
      </c>
      <c r="O570" t="s">
        <v>64</v>
      </c>
      <c r="P570">
        <v>1</v>
      </c>
      <c r="Q570">
        <v>0</v>
      </c>
      <c r="U570" s="4">
        <v>46012.501458333332</v>
      </c>
    </row>
    <row r="571" spans="1:21">
      <c r="A571">
        <v>797</v>
      </c>
      <c r="B571" t="s">
        <v>2429</v>
      </c>
      <c r="C571" t="s">
        <v>3991</v>
      </c>
      <c r="D571" t="s">
        <v>47</v>
      </c>
      <c r="E571" t="s">
        <v>3992</v>
      </c>
      <c r="F571" t="s">
        <v>2400</v>
      </c>
      <c r="G571" t="s">
        <v>2732</v>
      </c>
      <c r="H571" t="s">
        <v>27</v>
      </c>
      <c r="I571" t="s">
        <v>28</v>
      </c>
      <c r="J571" t="s">
        <v>3993</v>
      </c>
      <c r="K571" t="s">
        <v>3994</v>
      </c>
      <c r="L571" t="s">
        <v>3995</v>
      </c>
      <c r="M571" t="s">
        <v>3996</v>
      </c>
      <c r="N571" t="s">
        <v>3997</v>
      </c>
      <c r="O571" t="s">
        <v>64</v>
      </c>
      <c r="P571">
        <v>1</v>
      </c>
      <c r="Q571">
        <v>1</v>
      </c>
      <c r="U571" t="s">
        <v>3998</v>
      </c>
    </row>
    <row r="572" spans="1:21">
      <c r="A572">
        <v>798</v>
      </c>
      <c r="B572" t="s">
        <v>149</v>
      </c>
      <c r="C572" t="s">
        <v>57</v>
      </c>
      <c r="D572" t="s">
        <v>47</v>
      </c>
      <c r="E572" t="s">
        <v>3999</v>
      </c>
      <c r="F572" t="s">
        <v>2400</v>
      </c>
      <c r="G572" t="s">
        <v>2732</v>
      </c>
      <c r="H572" t="s">
        <v>27</v>
      </c>
      <c r="I572" t="s">
        <v>28</v>
      </c>
      <c r="J572" t="s">
        <v>4000</v>
      </c>
      <c r="K572" t="s">
        <v>4001</v>
      </c>
      <c r="L572" t="s">
        <v>4002</v>
      </c>
      <c r="M572" t="s">
        <v>4003</v>
      </c>
      <c r="N572" t="s">
        <v>4004</v>
      </c>
      <c r="O572" t="s">
        <v>79</v>
      </c>
      <c r="P572">
        <v>1</v>
      </c>
      <c r="Q572">
        <v>1</v>
      </c>
      <c r="U572" t="s">
        <v>4005</v>
      </c>
    </row>
    <row r="573" spans="1:21">
      <c r="A573">
        <v>799</v>
      </c>
      <c r="B573" t="s">
        <v>149</v>
      </c>
      <c r="C573" t="s">
        <v>3975</v>
      </c>
      <c r="D573" t="s">
        <v>243</v>
      </c>
      <c r="E573" t="s">
        <v>4006</v>
      </c>
      <c r="F573" t="s">
        <v>2400</v>
      </c>
      <c r="G573" t="s">
        <v>2732</v>
      </c>
      <c r="H573" t="s">
        <v>27</v>
      </c>
      <c r="I573" t="s">
        <v>28</v>
      </c>
      <c r="J573" t="s">
        <v>4007</v>
      </c>
      <c r="K573" t="s">
        <v>4008</v>
      </c>
      <c r="L573" t="s">
        <v>4009</v>
      </c>
      <c r="M573" t="s">
        <v>4010</v>
      </c>
      <c r="N573" t="s">
        <v>4011</v>
      </c>
      <c r="O573" t="s">
        <v>55</v>
      </c>
      <c r="P573">
        <v>0</v>
      </c>
      <c r="Q573">
        <v>0</v>
      </c>
      <c r="U573" s="4">
        <v>46012.538583333328</v>
      </c>
    </row>
    <row r="574" spans="1:21">
      <c r="A574">
        <v>800</v>
      </c>
      <c r="B574" t="s">
        <v>149</v>
      </c>
      <c r="C574" t="s">
        <v>3975</v>
      </c>
      <c r="D574" t="s">
        <v>243</v>
      </c>
      <c r="E574" t="s">
        <v>4012</v>
      </c>
      <c r="F574" t="s">
        <v>2400</v>
      </c>
      <c r="G574" t="s">
        <v>2732</v>
      </c>
      <c r="H574" t="s">
        <v>27</v>
      </c>
      <c r="I574" t="s">
        <v>28</v>
      </c>
      <c r="J574" t="s">
        <v>4013</v>
      </c>
      <c r="K574" t="s">
        <v>4014</v>
      </c>
      <c r="L574" t="s">
        <v>4015</v>
      </c>
      <c r="M574" t="s">
        <v>4016</v>
      </c>
      <c r="N574" t="s">
        <v>4017</v>
      </c>
      <c r="O574" t="s">
        <v>55</v>
      </c>
      <c r="P574">
        <v>3</v>
      </c>
      <c r="Q574">
        <v>1</v>
      </c>
      <c r="U574" t="s">
        <v>4018</v>
      </c>
    </row>
    <row r="575" spans="1:21">
      <c r="A575">
        <v>802</v>
      </c>
      <c r="B575" t="s">
        <v>149</v>
      </c>
      <c r="C575" t="s">
        <v>3975</v>
      </c>
      <c r="D575" t="s">
        <v>243</v>
      </c>
      <c r="E575" t="s">
        <v>4019</v>
      </c>
      <c r="F575" t="s">
        <v>2400</v>
      </c>
      <c r="G575" t="s">
        <v>2732</v>
      </c>
      <c r="H575" t="s">
        <v>27</v>
      </c>
      <c r="I575" t="s">
        <v>28</v>
      </c>
      <c r="J575" t="s">
        <v>4020</v>
      </c>
      <c r="K575" t="s">
        <v>4021</v>
      </c>
      <c r="L575" t="s">
        <v>4022</v>
      </c>
      <c r="M575" t="s">
        <v>4023</v>
      </c>
      <c r="N575" t="s">
        <v>4024</v>
      </c>
      <c r="O575" t="s">
        <v>64</v>
      </c>
      <c r="P575">
        <v>1</v>
      </c>
      <c r="Q575">
        <v>0</v>
      </c>
      <c r="U575" t="s">
        <v>4025</v>
      </c>
    </row>
    <row r="576" spans="1:21">
      <c r="A576">
        <v>804</v>
      </c>
      <c r="B576" t="s">
        <v>149</v>
      </c>
      <c r="C576" t="s">
        <v>3975</v>
      </c>
      <c r="D576" t="s">
        <v>243</v>
      </c>
      <c r="E576" t="s">
        <v>4026</v>
      </c>
      <c r="F576" t="s">
        <v>2400</v>
      </c>
      <c r="G576" t="s">
        <v>2401</v>
      </c>
      <c r="H576" t="s">
        <v>27</v>
      </c>
      <c r="I576" t="s">
        <v>28</v>
      </c>
      <c r="J576" t="s">
        <v>4027</v>
      </c>
      <c r="K576" t="s">
        <v>4028</v>
      </c>
      <c r="L576" t="s">
        <v>4029</v>
      </c>
      <c r="M576" t="s">
        <v>4030</v>
      </c>
      <c r="N576" t="s">
        <v>4031</v>
      </c>
      <c r="O576" t="s">
        <v>79</v>
      </c>
      <c r="P576">
        <v>1</v>
      </c>
      <c r="Q576">
        <v>0</v>
      </c>
      <c r="U576" s="4">
        <v>46012.600458333327</v>
      </c>
    </row>
    <row r="577" spans="1:21">
      <c r="A577">
        <v>805</v>
      </c>
      <c r="B577" t="s">
        <v>149</v>
      </c>
      <c r="C577" t="s">
        <v>3975</v>
      </c>
      <c r="D577" t="s">
        <v>243</v>
      </c>
      <c r="E577" t="s">
        <v>4032</v>
      </c>
      <c r="F577" t="s">
        <v>2400</v>
      </c>
      <c r="G577" t="s">
        <v>2401</v>
      </c>
      <c r="H577" t="s">
        <v>27</v>
      </c>
      <c r="I577" t="s">
        <v>28</v>
      </c>
      <c r="J577" t="s">
        <v>4033</v>
      </c>
      <c r="K577" t="s">
        <v>4034</v>
      </c>
      <c r="L577" t="s">
        <v>4035</v>
      </c>
      <c r="M577" t="s">
        <v>4036</v>
      </c>
      <c r="N577" t="s">
        <v>4037</v>
      </c>
      <c r="O577" t="s">
        <v>34</v>
      </c>
      <c r="P577">
        <v>0</v>
      </c>
      <c r="Q577">
        <v>0</v>
      </c>
      <c r="R577" t="s">
        <v>4038</v>
      </c>
      <c r="U577" s="4">
        <v>46012.612833333333</v>
      </c>
    </row>
    <row r="578" spans="1:21">
      <c r="A578">
        <v>806</v>
      </c>
      <c r="B578" t="s">
        <v>149</v>
      </c>
      <c r="C578" t="s">
        <v>3975</v>
      </c>
      <c r="D578" t="s">
        <v>243</v>
      </c>
      <c r="E578" t="s">
        <v>4039</v>
      </c>
      <c r="F578" t="s">
        <v>2400</v>
      </c>
      <c r="G578" t="s">
        <v>3003</v>
      </c>
      <c r="H578" t="s">
        <v>27</v>
      </c>
      <c r="I578" t="s">
        <v>28</v>
      </c>
      <c r="J578" t="s">
        <v>4040</v>
      </c>
      <c r="K578" t="s">
        <v>4041</v>
      </c>
      <c r="L578" t="s">
        <v>4042</v>
      </c>
      <c r="M578" t="s">
        <v>4043</v>
      </c>
      <c r="N578" t="s">
        <v>4044</v>
      </c>
      <c r="O578" t="s">
        <v>34</v>
      </c>
      <c r="P578">
        <v>1</v>
      </c>
      <c r="Q578">
        <v>0</v>
      </c>
      <c r="U578" t="s">
        <v>4045</v>
      </c>
    </row>
    <row r="579" spans="1:21">
      <c r="A579">
        <v>811</v>
      </c>
      <c r="B579" t="s">
        <v>149</v>
      </c>
      <c r="C579" t="s">
        <v>57</v>
      </c>
      <c r="D579" t="s">
        <v>47</v>
      </c>
      <c r="E579" t="s">
        <v>4046</v>
      </c>
      <c r="F579" t="s">
        <v>2400</v>
      </c>
      <c r="G579" t="s">
        <v>2401</v>
      </c>
      <c r="H579" t="s">
        <v>27</v>
      </c>
      <c r="I579" t="s">
        <v>28</v>
      </c>
      <c r="J579" t="s">
        <v>4047</v>
      </c>
      <c r="K579" t="s">
        <v>4048</v>
      </c>
      <c r="L579" t="s">
        <v>4049</v>
      </c>
      <c r="M579" t="s">
        <v>4050</v>
      </c>
      <c r="N579" t="s">
        <v>4051</v>
      </c>
      <c r="O579" t="s">
        <v>79</v>
      </c>
      <c r="P579">
        <v>1</v>
      </c>
      <c r="Q579">
        <v>1</v>
      </c>
      <c r="R579" t="s">
        <v>4052</v>
      </c>
      <c r="U579" s="4">
        <v>46012.687083333331</v>
      </c>
    </row>
    <row r="580" spans="1:21">
      <c r="A580">
        <v>814</v>
      </c>
      <c r="B580" t="s">
        <v>149</v>
      </c>
      <c r="C580" t="s">
        <v>57</v>
      </c>
      <c r="D580" t="s">
        <v>47</v>
      </c>
      <c r="E580" t="s">
        <v>4053</v>
      </c>
      <c r="F580" t="s">
        <v>2400</v>
      </c>
      <c r="G580" t="s">
        <v>2818</v>
      </c>
      <c r="H580" t="s">
        <v>27</v>
      </c>
      <c r="I580" t="s">
        <v>28</v>
      </c>
      <c r="J580" t="s">
        <v>4054</v>
      </c>
      <c r="K580" t="s">
        <v>4055</v>
      </c>
      <c r="L580" t="s">
        <v>4056</v>
      </c>
      <c r="M580" t="s">
        <v>4057</v>
      </c>
      <c r="N580" t="s">
        <v>4058</v>
      </c>
      <c r="O580" t="s">
        <v>79</v>
      </c>
      <c r="P580">
        <v>1</v>
      </c>
      <c r="Q580">
        <v>1</v>
      </c>
      <c r="U580" t="s">
        <v>4059</v>
      </c>
    </row>
    <row r="581" spans="1:21">
      <c r="A581">
        <v>815</v>
      </c>
      <c r="B581" t="s">
        <v>149</v>
      </c>
      <c r="C581" t="s">
        <v>57</v>
      </c>
      <c r="D581" t="s">
        <v>47</v>
      </c>
      <c r="E581" t="s">
        <v>4060</v>
      </c>
      <c r="F581" t="s">
        <v>2400</v>
      </c>
      <c r="G581" t="s">
        <v>3169</v>
      </c>
      <c r="H581" t="s">
        <v>27</v>
      </c>
      <c r="I581" t="s">
        <v>28</v>
      </c>
      <c r="J581" t="s">
        <v>4061</v>
      </c>
      <c r="K581" t="s">
        <v>4062</v>
      </c>
      <c r="L581" t="s">
        <v>4063</v>
      </c>
      <c r="M581" t="s">
        <v>4064</v>
      </c>
      <c r="N581" t="s">
        <v>4065</v>
      </c>
      <c r="O581" t="s">
        <v>64</v>
      </c>
      <c r="P581">
        <v>0</v>
      </c>
      <c r="Q581">
        <v>0</v>
      </c>
      <c r="U581" s="4">
        <v>46012.736583333332</v>
      </c>
    </row>
    <row r="582" spans="1:21">
      <c r="A582">
        <v>817</v>
      </c>
      <c r="B582" t="s">
        <v>149</v>
      </c>
      <c r="C582" t="s">
        <v>57</v>
      </c>
      <c r="D582" t="s">
        <v>47</v>
      </c>
      <c r="E582" t="s">
        <v>4066</v>
      </c>
      <c r="F582" t="s">
        <v>2400</v>
      </c>
      <c r="G582" t="s">
        <v>3169</v>
      </c>
      <c r="H582" t="s">
        <v>27</v>
      </c>
      <c r="I582" t="s">
        <v>28</v>
      </c>
      <c r="J582" t="s">
        <v>4067</v>
      </c>
      <c r="K582" t="s">
        <v>4068</v>
      </c>
      <c r="L582" t="s">
        <v>4069</v>
      </c>
      <c r="M582" t="s">
        <v>4070</v>
      </c>
      <c r="N582" t="s">
        <v>4071</v>
      </c>
      <c r="O582" t="s">
        <v>121</v>
      </c>
      <c r="P582">
        <v>1</v>
      </c>
      <c r="Q582">
        <v>1</v>
      </c>
      <c r="U582" t="s">
        <v>4072</v>
      </c>
    </row>
    <row r="583" spans="1:21">
      <c r="A583">
        <v>819</v>
      </c>
      <c r="B583" t="s">
        <v>149</v>
      </c>
      <c r="C583" t="s">
        <v>57</v>
      </c>
      <c r="D583" t="s">
        <v>47</v>
      </c>
      <c r="E583" t="s">
        <v>4073</v>
      </c>
      <c r="F583" t="s">
        <v>2400</v>
      </c>
      <c r="G583" t="s">
        <v>2401</v>
      </c>
      <c r="H583" t="s">
        <v>27</v>
      </c>
      <c r="I583" t="s">
        <v>28</v>
      </c>
      <c r="J583" t="s">
        <v>4074</v>
      </c>
      <c r="K583" t="s">
        <v>4075</v>
      </c>
      <c r="L583" t="s">
        <v>4076</v>
      </c>
      <c r="M583" t="s">
        <v>4077</v>
      </c>
      <c r="N583" t="s">
        <v>4078</v>
      </c>
      <c r="O583" t="s">
        <v>34</v>
      </c>
      <c r="P583">
        <v>1</v>
      </c>
      <c r="Q583">
        <v>1</v>
      </c>
      <c r="U583" t="s">
        <v>4079</v>
      </c>
    </row>
    <row r="584" spans="1:21">
      <c r="A584">
        <v>821</v>
      </c>
      <c r="B584" t="s">
        <v>149</v>
      </c>
      <c r="C584" t="s">
        <v>57</v>
      </c>
      <c r="D584" t="s">
        <v>47</v>
      </c>
      <c r="E584" t="s">
        <v>4080</v>
      </c>
      <c r="F584" t="s">
        <v>2400</v>
      </c>
      <c r="G584" t="s">
        <v>2401</v>
      </c>
      <c r="H584" t="s">
        <v>27</v>
      </c>
      <c r="I584" t="s">
        <v>28</v>
      </c>
      <c r="J584" t="s">
        <v>4081</v>
      </c>
      <c r="K584" t="s">
        <v>4082</v>
      </c>
      <c r="L584" t="s">
        <v>4083</v>
      </c>
      <c r="M584" t="s">
        <v>4084</v>
      </c>
      <c r="N584" t="s">
        <v>4085</v>
      </c>
      <c r="O584" t="s">
        <v>79</v>
      </c>
      <c r="P584">
        <v>0</v>
      </c>
      <c r="Q584">
        <v>0</v>
      </c>
      <c r="R584" t="s">
        <v>4086</v>
      </c>
      <c r="U584" s="4">
        <v>46012.810833333337</v>
      </c>
    </row>
    <row r="585" spans="1:21">
      <c r="A585">
        <v>822</v>
      </c>
      <c r="B585" t="s">
        <v>149</v>
      </c>
      <c r="C585" t="s">
        <v>57</v>
      </c>
      <c r="D585" t="s">
        <v>47</v>
      </c>
      <c r="E585" t="s">
        <v>4087</v>
      </c>
      <c r="F585" t="s">
        <v>2400</v>
      </c>
      <c r="G585" t="s">
        <v>2401</v>
      </c>
      <c r="H585" t="s">
        <v>27</v>
      </c>
      <c r="I585" t="s">
        <v>28</v>
      </c>
      <c r="J585" t="s">
        <v>4088</v>
      </c>
      <c r="K585" t="s">
        <v>4089</v>
      </c>
      <c r="L585" t="s">
        <v>4090</v>
      </c>
      <c r="M585" t="s">
        <v>4091</v>
      </c>
      <c r="N585" t="s">
        <v>4092</v>
      </c>
      <c r="O585" t="s">
        <v>64</v>
      </c>
      <c r="P585">
        <v>0</v>
      </c>
      <c r="Q585">
        <v>0</v>
      </c>
      <c r="U585" s="4">
        <v>46012.823208333342</v>
      </c>
    </row>
    <row r="586" spans="1:21">
      <c r="A586">
        <v>825</v>
      </c>
      <c r="B586" t="s">
        <v>149</v>
      </c>
      <c r="C586" t="s">
        <v>57</v>
      </c>
      <c r="D586" t="s">
        <v>47</v>
      </c>
      <c r="E586" t="s">
        <v>4093</v>
      </c>
      <c r="F586" t="s">
        <v>2400</v>
      </c>
      <c r="G586" t="s">
        <v>3003</v>
      </c>
      <c r="H586" t="s">
        <v>27</v>
      </c>
      <c r="I586" t="s">
        <v>28</v>
      </c>
      <c r="J586" t="s">
        <v>4094</v>
      </c>
      <c r="K586" t="s">
        <v>4095</v>
      </c>
      <c r="L586" t="s">
        <v>4096</v>
      </c>
      <c r="M586" t="s">
        <v>4097</v>
      </c>
      <c r="N586" t="s">
        <v>4098</v>
      </c>
      <c r="O586" t="s">
        <v>64</v>
      </c>
      <c r="P586">
        <v>1</v>
      </c>
      <c r="Q586">
        <v>1</v>
      </c>
      <c r="S586" t="s">
        <v>4099</v>
      </c>
      <c r="U586" t="s">
        <v>4100</v>
      </c>
    </row>
    <row r="587" spans="1:21">
      <c r="A587">
        <v>826</v>
      </c>
      <c r="B587" t="s">
        <v>149</v>
      </c>
      <c r="C587" t="s">
        <v>57</v>
      </c>
      <c r="D587" t="s">
        <v>47</v>
      </c>
      <c r="E587" t="s">
        <v>4101</v>
      </c>
      <c r="F587" t="s">
        <v>2400</v>
      </c>
      <c r="G587" t="s">
        <v>3598</v>
      </c>
      <c r="H587" t="s">
        <v>27</v>
      </c>
      <c r="I587" t="s">
        <v>28</v>
      </c>
      <c r="J587" t="s">
        <v>4102</v>
      </c>
      <c r="K587" t="s">
        <v>4103</v>
      </c>
      <c r="L587" t="s">
        <v>4104</v>
      </c>
      <c r="M587" t="s">
        <v>4105</v>
      </c>
      <c r="N587" t="s">
        <v>4106</v>
      </c>
      <c r="O587" t="s">
        <v>121</v>
      </c>
      <c r="P587">
        <v>1</v>
      </c>
      <c r="Q587">
        <v>1</v>
      </c>
      <c r="U587" t="s">
        <v>4107</v>
      </c>
    </row>
    <row r="588" spans="1:21">
      <c r="A588">
        <v>827</v>
      </c>
      <c r="B588" t="s">
        <v>149</v>
      </c>
      <c r="C588" t="s">
        <v>57</v>
      </c>
      <c r="D588" t="s">
        <v>47</v>
      </c>
      <c r="E588" t="s">
        <v>4108</v>
      </c>
      <c r="F588" t="s">
        <v>2400</v>
      </c>
      <c r="G588" t="s">
        <v>2401</v>
      </c>
      <c r="H588" t="s">
        <v>27</v>
      </c>
      <c r="I588" t="s">
        <v>28</v>
      </c>
      <c r="J588" t="s">
        <v>4109</v>
      </c>
      <c r="K588" t="s">
        <v>4110</v>
      </c>
      <c r="L588" t="s">
        <v>4111</v>
      </c>
      <c r="M588" t="s">
        <v>4112</v>
      </c>
      <c r="N588" t="s">
        <v>4113</v>
      </c>
      <c r="O588" t="s">
        <v>34</v>
      </c>
      <c r="P588">
        <v>0</v>
      </c>
      <c r="Q588">
        <v>0</v>
      </c>
      <c r="U588" s="4">
        <v>46012.885083333327</v>
      </c>
    </row>
    <row r="589" spans="1:21">
      <c r="A589">
        <v>828</v>
      </c>
      <c r="B589" t="s">
        <v>149</v>
      </c>
      <c r="C589" t="s">
        <v>57</v>
      </c>
      <c r="D589" t="s">
        <v>47</v>
      </c>
      <c r="E589" t="s">
        <v>4114</v>
      </c>
      <c r="F589" t="s">
        <v>2400</v>
      </c>
      <c r="G589" t="s">
        <v>2818</v>
      </c>
      <c r="H589" t="s">
        <v>27</v>
      </c>
      <c r="I589" t="s">
        <v>28</v>
      </c>
      <c r="J589" t="s">
        <v>4115</v>
      </c>
      <c r="K589" t="s">
        <v>4116</v>
      </c>
      <c r="L589" t="s">
        <v>4117</v>
      </c>
      <c r="M589" t="s">
        <v>4118</v>
      </c>
      <c r="N589" t="s">
        <v>4119</v>
      </c>
      <c r="O589" t="s">
        <v>64</v>
      </c>
      <c r="P589">
        <v>1</v>
      </c>
      <c r="Q589">
        <v>0</v>
      </c>
      <c r="S589" t="s">
        <v>4120</v>
      </c>
      <c r="U589" t="s">
        <v>4121</v>
      </c>
    </row>
    <row r="590" spans="1:21">
      <c r="A590" t="s">
        <v>4122</v>
      </c>
      <c r="B590" t="s">
        <v>149</v>
      </c>
      <c r="C590" t="s">
        <v>57</v>
      </c>
      <c r="D590" t="s">
        <v>47</v>
      </c>
      <c r="E590" t="s">
        <v>4123</v>
      </c>
      <c r="F590" t="s">
        <v>2400</v>
      </c>
      <c r="G590" t="s">
        <v>2913</v>
      </c>
      <c r="H590" t="s">
        <v>27</v>
      </c>
      <c r="I590" t="s">
        <v>28</v>
      </c>
      <c r="J590" t="s">
        <v>4124</v>
      </c>
      <c r="K590" t="s">
        <v>4125</v>
      </c>
      <c r="L590" t="s">
        <v>4126</v>
      </c>
      <c r="M590" t="s">
        <v>4127</v>
      </c>
      <c r="N590" t="s">
        <v>4128</v>
      </c>
      <c r="O590" t="s">
        <v>121</v>
      </c>
      <c r="P590">
        <v>2</v>
      </c>
      <c r="Q590">
        <v>1</v>
      </c>
      <c r="S590" t="s">
        <v>4129</v>
      </c>
      <c r="U590" t="s">
        <v>4130</v>
      </c>
    </row>
    <row r="591" spans="1:21">
      <c r="A591" t="s">
        <v>4131</v>
      </c>
      <c r="B591" t="s">
        <v>149</v>
      </c>
      <c r="C591" t="s">
        <v>57</v>
      </c>
      <c r="D591" t="s">
        <v>47</v>
      </c>
      <c r="E591" t="s">
        <v>4132</v>
      </c>
      <c r="F591" t="s">
        <v>2400</v>
      </c>
      <c r="G591" t="s">
        <v>2732</v>
      </c>
      <c r="H591" t="s">
        <v>27</v>
      </c>
      <c r="I591" t="s">
        <v>28</v>
      </c>
      <c r="J591" t="s">
        <v>4133</v>
      </c>
      <c r="K591" t="s">
        <v>4134</v>
      </c>
      <c r="L591" t="s">
        <v>4135</v>
      </c>
      <c r="M591" t="s">
        <v>4136</v>
      </c>
      <c r="N591" t="s">
        <v>4137</v>
      </c>
      <c r="O591" t="s">
        <v>55</v>
      </c>
      <c r="P591">
        <v>1</v>
      </c>
      <c r="Q591">
        <v>0</v>
      </c>
      <c r="R591" t="s">
        <v>4138</v>
      </c>
      <c r="S591" t="s">
        <v>4139</v>
      </c>
      <c r="U591" t="s">
        <v>4140</v>
      </c>
    </row>
    <row r="592" spans="1:21">
      <c r="A592">
        <v>837</v>
      </c>
      <c r="B592" t="s">
        <v>149</v>
      </c>
      <c r="C592" t="s">
        <v>57</v>
      </c>
      <c r="D592" t="s">
        <v>47</v>
      </c>
      <c r="E592" t="s">
        <v>4141</v>
      </c>
      <c r="F592" t="s">
        <v>2400</v>
      </c>
      <c r="G592" t="s">
        <v>2401</v>
      </c>
      <c r="H592" t="s">
        <v>27</v>
      </c>
      <c r="I592" t="s">
        <v>28</v>
      </c>
      <c r="J592" t="s">
        <v>4142</v>
      </c>
      <c r="K592" t="s">
        <v>4143</v>
      </c>
      <c r="L592" t="s">
        <v>4144</v>
      </c>
      <c r="M592" t="s">
        <v>4145</v>
      </c>
      <c r="N592" t="s">
        <v>4146</v>
      </c>
      <c r="O592" t="s">
        <v>34</v>
      </c>
      <c r="P592">
        <v>0</v>
      </c>
      <c r="Q592">
        <v>0</v>
      </c>
      <c r="U592" s="4">
        <v>46013.008833333333</v>
      </c>
    </row>
    <row r="593" spans="1:21">
      <c r="A593">
        <v>838</v>
      </c>
      <c r="B593" t="s">
        <v>149</v>
      </c>
      <c r="C593" t="s">
        <v>57</v>
      </c>
      <c r="D593" t="s">
        <v>47</v>
      </c>
      <c r="E593" t="s">
        <v>4147</v>
      </c>
      <c r="F593" t="s">
        <v>2400</v>
      </c>
      <c r="G593" t="s">
        <v>2793</v>
      </c>
      <c r="H593" t="s">
        <v>27</v>
      </c>
      <c r="I593" t="s">
        <v>28</v>
      </c>
      <c r="J593" t="s">
        <v>4148</v>
      </c>
      <c r="K593" t="s">
        <v>4149</v>
      </c>
      <c r="L593" t="s">
        <v>4150</v>
      </c>
      <c r="M593" t="s">
        <v>4151</v>
      </c>
      <c r="N593" t="s">
        <v>4152</v>
      </c>
      <c r="O593" t="s">
        <v>34</v>
      </c>
      <c r="P593">
        <v>1</v>
      </c>
      <c r="Q593">
        <v>1</v>
      </c>
      <c r="U593" t="s">
        <v>4153</v>
      </c>
    </row>
    <row r="594" spans="1:21">
      <c r="A594">
        <v>842</v>
      </c>
      <c r="B594" t="s">
        <v>149</v>
      </c>
      <c r="C594" t="s">
        <v>57</v>
      </c>
      <c r="D594" t="s">
        <v>47</v>
      </c>
      <c r="E594" t="s">
        <v>4154</v>
      </c>
      <c r="F594" t="s">
        <v>2400</v>
      </c>
      <c r="G594" t="s">
        <v>3169</v>
      </c>
      <c r="H594" t="s">
        <v>27</v>
      </c>
      <c r="I594" t="s">
        <v>28</v>
      </c>
      <c r="J594" t="s">
        <v>4155</v>
      </c>
      <c r="K594" t="s">
        <v>4156</v>
      </c>
      <c r="L594" t="s">
        <v>4157</v>
      </c>
      <c r="M594" t="s">
        <v>4158</v>
      </c>
      <c r="N594" t="s">
        <v>4159</v>
      </c>
      <c r="O594" t="s">
        <v>55</v>
      </c>
      <c r="P594">
        <v>0</v>
      </c>
      <c r="Q594">
        <v>0</v>
      </c>
      <c r="R594" t="s">
        <v>4160</v>
      </c>
      <c r="U594" s="4">
        <v>46013.058333333327</v>
      </c>
    </row>
    <row r="595" spans="1:21">
      <c r="A595">
        <v>843</v>
      </c>
      <c r="B595" t="s">
        <v>149</v>
      </c>
      <c r="C595" t="s">
        <v>57</v>
      </c>
      <c r="D595" t="s">
        <v>47</v>
      </c>
      <c r="E595" t="s">
        <v>4161</v>
      </c>
      <c r="F595" t="s">
        <v>2400</v>
      </c>
      <c r="G595" t="s">
        <v>3169</v>
      </c>
      <c r="H595" t="s">
        <v>27</v>
      </c>
      <c r="I595" t="s">
        <v>28</v>
      </c>
      <c r="J595" t="s">
        <v>4162</v>
      </c>
      <c r="K595" t="s">
        <v>4163</v>
      </c>
      <c r="L595" t="s">
        <v>4164</v>
      </c>
      <c r="M595" t="s">
        <v>4165</v>
      </c>
      <c r="N595" t="s">
        <v>4166</v>
      </c>
      <c r="O595" t="s">
        <v>64</v>
      </c>
      <c r="P595">
        <v>0</v>
      </c>
      <c r="Q595">
        <v>0</v>
      </c>
      <c r="U595" s="4">
        <v>46013.070708333333</v>
      </c>
    </row>
    <row r="596" spans="1:21">
      <c r="A596">
        <v>844</v>
      </c>
      <c r="B596" t="s">
        <v>149</v>
      </c>
      <c r="C596" t="s">
        <v>57</v>
      </c>
      <c r="D596" t="s">
        <v>47</v>
      </c>
      <c r="E596" t="s">
        <v>4167</v>
      </c>
      <c r="F596" t="s">
        <v>2400</v>
      </c>
      <c r="G596" t="s">
        <v>2401</v>
      </c>
      <c r="H596" t="s">
        <v>27</v>
      </c>
      <c r="I596" t="s">
        <v>28</v>
      </c>
      <c r="J596" t="s">
        <v>4168</v>
      </c>
      <c r="K596" t="s">
        <v>4169</v>
      </c>
      <c r="L596" t="s">
        <v>4170</v>
      </c>
      <c r="M596" t="s">
        <v>4171</v>
      </c>
      <c r="N596" t="s">
        <v>4172</v>
      </c>
      <c r="O596" t="s">
        <v>121</v>
      </c>
      <c r="P596">
        <v>0</v>
      </c>
      <c r="Q596">
        <v>0</v>
      </c>
      <c r="U596" s="4">
        <v>46013.083083333331</v>
      </c>
    </row>
    <row r="597" spans="1:21">
      <c r="A597" t="s">
        <v>4173</v>
      </c>
      <c r="B597" t="s">
        <v>149</v>
      </c>
      <c r="C597" t="s">
        <v>333</v>
      </c>
      <c r="D597" t="s">
        <v>47</v>
      </c>
      <c r="E597" t="s">
        <v>4174</v>
      </c>
      <c r="F597" t="s">
        <v>2400</v>
      </c>
      <c r="G597" t="s">
        <v>3169</v>
      </c>
      <c r="H597" t="s">
        <v>27</v>
      </c>
      <c r="I597" t="s">
        <v>28</v>
      </c>
      <c r="J597" t="s">
        <v>4175</v>
      </c>
      <c r="K597" t="s">
        <v>4176</v>
      </c>
      <c r="L597" t="s">
        <v>4177</v>
      </c>
      <c r="M597" t="s">
        <v>4178</v>
      </c>
      <c r="N597" t="s">
        <v>4179</v>
      </c>
      <c r="O597" t="s">
        <v>34</v>
      </c>
      <c r="P597">
        <v>1</v>
      </c>
      <c r="Q597">
        <v>0</v>
      </c>
      <c r="S597" t="s">
        <v>4180</v>
      </c>
      <c r="U597" t="s">
        <v>4181</v>
      </c>
    </row>
    <row r="598" spans="1:21">
      <c r="A598">
        <v>850</v>
      </c>
      <c r="B598" t="s">
        <v>149</v>
      </c>
      <c r="C598" t="s">
        <v>333</v>
      </c>
      <c r="D598" t="s">
        <v>47</v>
      </c>
      <c r="E598" t="s">
        <v>4182</v>
      </c>
      <c r="F598" t="s">
        <v>2400</v>
      </c>
      <c r="G598" t="s">
        <v>2401</v>
      </c>
      <c r="H598" t="s">
        <v>27</v>
      </c>
      <c r="I598" t="s">
        <v>28</v>
      </c>
      <c r="J598" t="s">
        <v>4183</v>
      </c>
      <c r="K598" t="s">
        <v>4184</v>
      </c>
      <c r="L598" t="s">
        <v>4185</v>
      </c>
      <c r="M598" t="s">
        <v>4186</v>
      </c>
      <c r="N598" t="s">
        <v>4187</v>
      </c>
      <c r="O598" t="s">
        <v>64</v>
      </c>
      <c r="P598">
        <v>0</v>
      </c>
      <c r="Q598">
        <v>0</v>
      </c>
      <c r="U598" s="4">
        <v>46013.157333333344</v>
      </c>
    </row>
    <row r="599" spans="1:21">
      <c r="A599">
        <v>851</v>
      </c>
      <c r="B599" t="s">
        <v>149</v>
      </c>
      <c r="C599" t="s">
        <v>333</v>
      </c>
      <c r="D599" t="s">
        <v>47</v>
      </c>
      <c r="E599" t="s">
        <v>4188</v>
      </c>
      <c r="F599" t="s">
        <v>2400</v>
      </c>
      <c r="G599" t="s">
        <v>2401</v>
      </c>
      <c r="H599" t="s">
        <v>27</v>
      </c>
      <c r="I599" t="s">
        <v>28</v>
      </c>
      <c r="J599" t="s">
        <v>4189</v>
      </c>
      <c r="K599" t="s">
        <v>4190</v>
      </c>
      <c r="L599" t="s">
        <v>4191</v>
      </c>
      <c r="M599" t="s">
        <v>4192</v>
      </c>
      <c r="N599" t="s">
        <v>4193</v>
      </c>
      <c r="O599" t="s">
        <v>64</v>
      </c>
      <c r="P599">
        <v>1</v>
      </c>
      <c r="Q599">
        <v>1</v>
      </c>
      <c r="U599" s="4">
        <v>46013.169708333327</v>
      </c>
    </row>
    <row r="600" spans="1:21">
      <c r="A600">
        <v>852</v>
      </c>
      <c r="B600" t="s">
        <v>149</v>
      </c>
      <c r="C600" t="s">
        <v>333</v>
      </c>
      <c r="D600" t="s">
        <v>47</v>
      </c>
      <c r="E600" t="s">
        <v>4194</v>
      </c>
      <c r="F600" t="s">
        <v>2400</v>
      </c>
      <c r="G600" t="s">
        <v>2401</v>
      </c>
      <c r="H600" t="s">
        <v>27</v>
      </c>
      <c r="I600" t="s">
        <v>28</v>
      </c>
      <c r="J600" t="s">
        <v>4195</v>
      </c>
      <c r="K600" t="s">
        <v>4196</v>
      </c>
      <c r="L600" t="s">
        <v>4197</v>
      </c>
      <c r="M600" t="s">
        <v>4198</v>
      </c>
      <c r="N600" t="s">
        <v>4199</v>
      </c>
      <c r="O600" t="s">
        <v>79</v>
      </c>
      <c r="P600">
        <v>0</v>
      </c>
      <c r="Q600">
        <v>0</v>
      </c>
      <c r="U600" s="4">
        <v>46013.182083333333</v>
      </c>
    </row>
    <row r="601" spans="1:21">
      <c r="A601">
        <v>853</v>
      </c>
      <c r="B601" t="s">
        <v>149</v>
      </c>
      <c r="C601" t="s">
        <v>333</v>
      </c>
      <c r="D601" t="s">
        <v>47</v>
      </c>
      <c r="E601" t="s">
        <v>4200</v>
      </c>
      <c r="F601" t="s">
        <v>2400</v>
      </c>
      <c r="G601" t="s">
        <v>2818</v>
      </c>
      <c r="H601" t="s">
        <v>27</v>
      </c>
      <c r="I601" t="s">
        <v>28</v>
      </c>
      <c r="J601" t="s">
        <v>4201</v>
      </c>
      <c r="K601" t="s">
        <v>4202</v>
      </c>
      <c r="L601" t="s">
        <v>4203</v>
      </c>
      <c r="M601" t="s">
        <v>4204</v>
      </c>
      <c r="N601" t="s">
        <v>4205</v>
      </c>
      <c r="O601" t="s">
        <v>64</v>
      </c>
      <c r="P601">
        <v>2</v>
      </c>
      <c r="Q601">
        <v>2</v>
      </c>
      <c r="U601" t="s">
        <v>4206</v>
      </c>
    </row>
    <row r="602" spans="1:21">
      <c r="A602">
        <v>854</v>
      </c>
      <c r="B602" t="s">
        <v>149</v>
      </c>
      <c r="C602" t="s">
        <v>333</v>
      </c>
      <c r="D602" t="s">
        <v>47</v>
      </c>
      <c r="E602" t="s">
        <v>4207</v>
      </c>
      <c r="F602" t="s">
        <v>2400</v>
      </c>
      <c r="G602" t="s">
        <v>2913</v>
      </c>
      <c r="H602" t="s">
        <v>27</v>
      </c>
      <c r="I602" t="s">
        <v>28</v>
      </c>
      <c r="J602" t="s">
        <v>4208</v>
      </c>
      <c r="K602" t="s">
        <v>4209</v>
      </c>
      <c r="L602" t="s">
        <v>4210</v>
      </c>
      <c r="M602" t="s">
        <v>4211</v>
      </c>
      <c r="N602" t="s">
        <v>4212</v>
      </c>
      <c r="O602" t="s">
        <v>64</v>
      </c>
      <c r="P602">
        <v>2</v>
      </c>
      <c r="Q602">
        <v>2</v>
      </c>
      <c r="S602" t="s">
        <v>4213</v>
      </c>
      <c r="U602" t="s">
        <v>4214</v>
      </c>
    </row>
    <row r="603" spans="1:21">
      <c r="A603">
        <v>856</v>
      </c>
      <c r="B603" t="s">
        <v>149</v>
      </c>
      <c r="C603" t="s">
        <v>333</v>
      </c>
      <c r="D603" t="s">
        <v>47</v>
      </c>
      <c r="E603" t="s">
        <v>4215</v>
      </c>
      <c r="F603" t="s">
        <v>2400</v>
      </c>
      <c r="G603" t="s">
        <v>2913</v>
      </c>
      <c r="H603" t="s">
        <v>27</v>
      </c>
      <c r="I603" t="s">
        <v>28</v>
      </c>
      <c r="J603" t="s">
        <v>4216</v>
      </c>
      <c r="K603" t="s">
        <v>4217</v>
      </c>
      <c r="L603" t="s">
        <v>4218</v>
      </c>
      <c r="M603" t="s">
        <v>4219</v>
      </c>
      <c r="N603" t="s">
        <v>4220</v>
      </c>
      <c r="O603" t="s">
        <v>34</v>
      </c>
      <c r="P603">
        <v>2</v>
      </c>
      <c r="Q603">
        <v>0</v>
      </c>
      <c r="S603" t="s">
        <v>4221</v>
      </c>
      <c r="U603" t="s">
        <v>4222</v>
      </c>
    </row>
    <row r="604" spans="1:21">
      <c r="A604">
        <v>857</v>
      </c>
      <c r="B604" t="s">
        <v>149</v>
      </c>
      <c r="C604" t="s">
        <v>333</v>
      </c>
      <c r="D604" t="s">
        <v>47</v>
      </c>
      <c r="E604" t="s">
        <v>4223</v>
      </c>
      <c r="F604" t="s">
        <v>2400</v>
      </c>
      <c r="G604" t="s">
        <v>3598</v>
      </c>
      <c r="H604" t="s">
        <v>27</v>
      </c>
      <c r="I604" t="s">
        <v>28</v>
      </c>
      <c r="J604" t="s">
        <v>4224</v>
      </c>
      <c r="K604" t="s">
        <v>4225</v>
      </c>
      <c r="L604" t="s">
        <v>4226</v>
      </c>
      <c r="M604" t="s">
        <v>4227</v>
      </c>
      <c r="N604" t="s">
        <v>4228</v>
      </c>
      <c r="O604" t="s">
        <v>34</v>
      </c>
      <c r="P604">
        <v>0</v>
      </c>
      <c r="Q604">
        <v>0</v>
      </c>
      <c r="U604" s="4">
        <v>46013.243958333333</v>
      </c>
    </row>
    <row r="605" spans="1:21">
      <c r="A605">
        <v>858</v>
      </c>
      <c r="B605" t="s">
        <v>149</v>
      </c>
      <c r="C605" t="s">
        <v>333</v>
      </c>
      <c r="D605" t="s">
        <v>47</v>
      </c>
      <c r="E605" t="s">
        <v>4229</v>
      </c>
      <c r="F605" t="s">
        <v>2400</v>
      </c>
      <c r="G605" t="s">
        <v>2970</v>
      </c>
      <c r="H605" t="s">
        <v>27</v>
      </c>
      <c r="I605" t="s">
        <v>28</v>
      </c>
      <c r="J605" t="s">
        <v>4230</v>
      </c>
      <c r="K605" t="s">
        <v>4231</v>
      </c>
      <c r="L605" t="s">
        <v>4232</v>
      </c>
      <c r="M605" t="s">
        <v>4233</v>
      </c>
      <c r="N605" t="s">
        <v>4234</v>
      </c>
      <c r="O605" t="s">
        <v>79</v>
      </c>
      <c r="P605">
        <v>3</v>
      </c>
      <c r="Q605">
        <v>3</v>
      </c>
      <c r="R605" t="s">
        <v>4235</v>
      </c>
      <c r="U605" t="s">
        <v>4236</v>
      </c>
    </row>
    <row r="606" spans="1:21">
      <c r="A606">
        <v>860</v>
      </c>
      <c r="B606" t="s">
        <v>149</v>
      </c>
      <c r="C606" t="s">
        <v>333</v>
      </c>
      <c r="D606" t="s">
        <v>98</v>
      </c>
      <c r="E606" t="s">
        <v>4237</v>
      </c>
      <c r="F606" t="s">
        <v>2400</v>
      </c>
      <c r="G606" t="s">
        <v>2732</v>
      </c>
      <c r="H606" t="s">
        <v>27</v>
      </c>
      <c r="I606" t="s">
        <v>28</v>
      </c>
      <c r="J606" t="s">
        <v>4238</v>
      </c>
      <c r="K606" t="s">
        <v>4239</v>
      </c>
      <c r="L606" t="s">
        <v>4240</v>
      </c>
      <c r="M606" t="s">
        <v>4241</v>
      </c>
      <c r="N606" t="s">
        <v>4242</v>
      </c>
      <c r="O606" t="s">
        <v>55</v>
      </c>
      <c r="P606">
        <v>0</v>
      </c>
      <c r="Q606">
        <v>0</v>
      </c>
      <c r="U606" s="4">
        <v>46013.281083333342</v>
      </c>
    </row>
    <row r="607" spans="1:21">
      <c r="A607" t="s">
        <v>4243</v>
      </c>
      <c r="B607" t="s">
        <v>149</v>
      </c>
      <c r="C607" t="s">
        <v>333</v>
      </c>
      <c r="D607" t="s">
        <v>98</v>
      </c>
      <c r="E607" t="s">
        <v>4244</v>
      </c>
      <c r="F607" t="s">
        <v>2400</v>
      </c>
      <c r="G607" t="s">
        <v>3169</v>
      </c>
      <c r="H607" t="s">
        <v>49</v>
      </c>
      <c r="I607" t="s">
        <v>28</v>
      </c>
      <c r="J607" t="s">
        <v>3272</v>
      </c>
      <c r="K607" t="s">
        <v>3269</v>
      </c>
      <c r="L607" t="s">
        <v>4245</v>
      </c>
      <c r="M607" t="s">
        <v>3270</v>
      </c>
      <c r="N607" t="s">
        <v>3271</v>
      </c>
      <c r="O607" t="s">
        <v>64</v>
      </c>
      <c r="P607">
        <v>1</v>
      </c>
      <c r="Q607">
        <v>1</v>
      </c>
      <c r="U607" t="s">
        <v>4246</v>
      </c>
    </row>
    <row r="608" spans="1:21">
      <c r="A608">
        <v>862</v>
      </c>
      <c r="B608" t="s">
        <v>149</v>
      </c>
      <c r="C608" t="s">
        <v>333</v>
      </c>
      <c r="D608" t="s">
        <v>98</v>
      </c>
      <c r="E608" t="s">
        <v>4247</v>
      </c>
      <c r="F608" t="s">
        <v>2400</v>
      </c>
      <c r="G608" t="s">
        <v>3169</v>
      </c>
      <c r="H608" t="s">
        <v>27</v>
      </c>
      <c r="I608" t="s">
        <v>28</v>
      </c>
      <c r="J608" t="s">
        <v>4248</v>
      </c>
      <c r="K608" t="s">
        <v>4071</v>
      </c>
      <c r="L608" t="s">
        <v>4249</v>
      </c>
      <c r="M608" t="s">
        <v>4250</v>
      </c>
      <c r="N608" t="s">
        <v>4251</v>
      </c>
      <c r="O608" t="s">
        <v>121</v>
      </c>
      <c r="P608">
        <v>1</v>
      </c>
      <c r="Q608">
        <v>1</v>
      </c>
      <c r="U608" t="s">
        <v>4252</v>
      </c>
    </row>
    <row r="609" spans="1:21">
      <c r="A609">
        <v>863</v>
      </c>
      <c r="B609" t="s">
        <v>149</v>
      </c>
      <c r="C609" t="s">
        <v>333</v>
      </c>
      <c r="D609" t="s">
        <v>98</v>
      </c>
      <c r="E609" t="s">
        <v>4253</v>
      </c>
      <c r="F609" t="s">
        <v>2400</v>
      </c>
      <c r="G609" t="s">
        <v>3169</v>
      </c>
      <c r="H609" t="s">
        <v>27</v>
      </c>
      <c r="I609" t="s">
        <v>28</v>
      </c>
      <c r="J609" t="s">
        <v>4254</v>
      </c>
      <c r="K609" t="s">
        <v>4210</v>
      </c>
      <c r="L609" t="s">
        <v>4255</v>
      </c>
      <c r="M609" t="s">
        <v>4081</v>
      </c>
      <c r="N609" t="s">
        <v>4256</v>
      </c>
      <c r="O609" t="s">
        <v>34</v>
      </c>
      <c r="P609">
        <v>3</v>
      </c>
      <c r="Q609">
        <v>2</v>
      </c>
      <c r="U609" t="s">
        <v>4257</v>
      </c>
    </row>
    <row r="610" spans="1:21">
      <c r="A610">
        <v>864</v>
      </c>
      <c r="B610" t="s">
        <v>149</v>
      </c>
      <c r="C610" t="s">
        <v>333</v>
      </c>
      <c r="D610" t="s">
        <v>98</v>
      </c>
      <c r="E610" t="s">
        <v>4258</v>
      </c>
      <c r="F610" t="s">
        <v>2400</v>
      </c>
      <c r="G610" t="s">
        <v>3169</v>
      </c>
      <c r="H610" t="s">
        <v>27</v>
      </c>
      <c r="I610" t="s">
        <v>28</v>
      </c>
      <c r="J610" t="s">
        <v>4259</v>
      </c>
      <c r="K610" t="s">
        <v>4260</v>
      </c>
      <c r="L610" t="s">
        <v>4261</v>
      </c>
      <c r="M610" t="s">
        <v>4262</v>
      </c>
      <c r="N610" t="s">
        <v>4263</v>
      </c>
      <c r="O610" t="s">
        <v>34</v>
      </c>
      <c r="P610">
        <v>0</v>
      </c>
      <c r="Q610">
        <v>0</v>
      </c>
      <c r="U610" s="4">
        <v>46013.330583333343</v>
      </c>
    </row>
    <row r="611" spans="1:21">
      <c r="A611">
        <v>868</v>
      </c>
      <c r="B611" t="s">
        <v>149</v>
      </c>
      <c r="C611" t="s">
        <v>333</v>
      </c>
      <c r="D611" t="s">
        <v>98</v>
      </c>
      <c r="E611" t="s">
        <v>4264</v>
      </c>
      <c r="F611" t="s">
        <v>2400</v>
      </c>
      <c r="G611" t="s">
        <v>2913</v>
      </c>
      <c r="H611" t="s">
        <v>27</v>
      </c>
      <c r="I611" t="s">
        <v>28</v>
      </c>
      <c r="J611" t="s">
        <v>4265</v>
      </c>
      <c r="K611" t="s">
        <v>4266</v>
      </c>
      <c r="L611" t="s">
        <v>4267</v>
      </c>
      <c r="M611" t="s">
        <v>4268</v>
      </c>
      <c r="N611" t="s">
        <v>4269</v>
      </c>
      <c r="O611" t="s">
        <v>55</v>
      </c>
      <c r="P611">
        <v>2</v>
      </c>
      <c r="Q611">
        <v>1</v>
      </c>
      <c r="R611" t="s">
        <v>4270</v>
      </c>
      <c r="S611" t="s">
        <v>4271</v>
      </c>
      <c r="U611" t="s">
        <v>4272</v>
      </c>
    </row>
    <row r="612" spans="1:21">
      <c r="A612">
        <v>872</v>
      </c>
      <c r="B612" t="s">
        <v>149</v>
      </c>
      <c r="C612" t="s">
        <v>333</v>
      </c>
      <c r="D612" t="s">
        <v>98</v>
      </c>
      <c r="E612" t="s">
        <v>4273</v>
      </c>
      <c r="F612" t="s">
        <v>2400</v>
      </c>
      <c r="G612" t="s">
        <v>3598</v>
      </c>
      <c r="H612" t="s">
        <v>27</v>
      </c>
      <c r="I612" t="s">
        <v>28</v>
      </c>
      <c r="J612" t="s">
        <v>4274</v>
      </c>
      <c r="K612" t="s">
        <v>4275</v>
      </c>
      <c r="L612" t="s">
        <v>4276</v>
      </c>
      <c r="M612" t="s">
        <v>4277</v>
      </c>
      <c r="N612" t="s">
        <v>4278</v>
      </c>
      <c r="O612" t="s">
        <v>64</v>
      </c>
      <c r="P612">
        <v>1</v>
      </c>
      <c r="Q612">
        <v>1</v>
      </c>
      <c r="U612" s="4">
        <v>46013.429583333331</v>
      </c>
    </row>
    <row r="613" spans="1:21">
      <c r="A613">
        <v>875</v>
      </c>
      <c r="B613" t="s">
        <v>149</v>
      </c>
      <c r="C613" t="s">
        <v>333</v>
      </c>
      <c r="D613" t="s">
        <v>98</v>
      </c>
      <c r="E613" t="s">
        <v>4279</v>
      </c>
      <c r="F613" t="s">
        <v>2400</v>
      </c>
      <c r="G613" t="s">
        <v>2401</v>
      </c>
      <c r="H613" t="s">
        <v>27</v>
      </c>
      <c r="I613" t="s">
        <v>28</v>
      </c>
      <c r="J613" t="s">
        <v>4280</v>
      </c>
      <c r="K613" t="s">
        <v>4281</v>
      </c>
      <c r="L613" t="s">
        <v>4282</v>
      </c>
      <c r="M613" t="s">
        <v>4283</v>
      </c>
      <c r="N613" t="s">
        <v>4284</v>
      </c>
      <c r="O613" t="s">
        <v>64</v>
      </c>
      <c r="P613">
        <v>0</v>
      </c>
      <c r="Q613">
        <v>0</v>
      </c>
      <c r="R613" t="s">
        <v>4285</v>
      </c>
      <c r="U613" s="4">
        <v>46013.466708333333</v>
      </c>
    </row>
    <row r="614" spans="1:21">
      <c r="A614">
        <v>876</v>
      </c>
      <c r="B614" t="s">
        <v>149</v>
      </c>
      <c r="C614" t="s">
        <v>333</v>
      </c>
      <c r="D614" t="s">
        <v>98</v>
      </c>
      <c r="E614" t="s">
        <v>4286</v>
      </c>
      <c r="F614" t="s">
        <v>2400</v>
      </c>
      <c r="G614" t="s">
        <v>2401</v>
      </c>
      <c r="H614" t="s">
        <v>27</v>
      </c>
      <c r="I614" t="s">
        <v>28</v>
      </c>
      <c r="J614" t="s">
        <v>4287</v>
      </c>
      <c r="K614" t="s">
        <v>4210</v>
      </c>
      <c r="L614" t="s">
        <v>4255</v>
      </c>
      <c r="M614" t="s">
        <v>4288</v>
      </c>
      <c r="N614" t="s">
        <v>4289</v>
      </c>
      <c r="O614" t="s">
        <v>55</v>
      </c>
      <c r="P614">
        <v>3</v>
      </c>
      <c r="Q614">
        <v>3</v>
      </c>
      <c r="R614" t="s">
        <v>4290</v>
      </c>
      <c r="U614" s="4">
        <v>46013.479083333332</v>
      </c>
    </row>
    <row r="615" spans="1:21">
      <c r="A615">
        <v>1242</v>
      </c>
      <c r="B615" t="s">
        <v>149</v>
      </c>
      <c r="C615" t="s">
        <v>4291</v>
      </c>
      <c r="D615" t="s">
        <v>107</v>
      </c>
      <c r="E615" t="s">
        <v>4292</v>
      </c>
      <c r="F615" t="s">
        <v>2400</v>
      </c>
      <c r="G615" t="s">
        <v>2913</v>
      </c>
      <c r="H615" t="s">
        <v>27</v>
      </c>
      <c r="I615" t="s">
        <v>28</v>
      </c>
      <c r="J615" t="s">
        <v>4293</v>
      </c>
      <c r="K615" t="s">
        <v>4294</v>
      </c>
      <c r="L615" t="s">
        <v>4295</v>
      </c>
      <c r="M615" t="s">
        <v>4296</v>
      </c>
      <c r="N615" t="s">
        <v>4297</v>
      </c>
      <c r="O615" t="s">
        <v>121</v>
      </c>
      <c r="P615">
        <v>2</v>
      </c>
      <c r="Q615">
        <v>1</v>
      </c>
      <c r="S615" t="s">
        <v>4298</v>
      </c>
      <c r="U615" t="s">
        <v>4299</v>
      </c>
    </row>
    <row r="616" spans="1:21">
      <c r="A616">
        <v>1243</v>
      </c>
      <c r="B616" t="s">
        <v>149</v>
      </c>
      <c r="C616" t="s">
        <v>4300</v>
      </c>
      <c r="D616" t="s">
        <v>516</v>
      </c>
      <c r="E616" t="s">
        <v>4301</v>
      </c>
      <c r="F616" t="s">
        <v>2400</v>
      </c>
      <c r="G616" t="s">
        <v>2913</v>
      </c>
      <c r="H616" t="s">
        <v>27</v>
      </c>
      <c r="I616" t="s">
        <v>28</v>
      </c>
      <c r="J616" t="s">
        <v>2929</v>
      </c>
      <c r="K616" t="s">
        <v>2930</v>
      </c>
      <c r="L616" t="s">
        <v>2931</v>
      </c>
      <c r="M616" t="s">
        <v>320</v>
      </c>
      <c r="N616" t="s">
        <v>2932</v>
      </c>
      <c r="O616" t="s">
        <v>79</v>
      </c>
      <c r="P616">
        <v>3</v>
      </c>
      <c r="Q616">
        <v>3</v>
      </c>
      <c r="S616" t="s">
        <v>4302</v>
      </c>
      <c r="U616" t="s">
        <v>4303</v>
      </c>
    </row>
    <row r="617" spans="1:21">
      <c r="A617">
        <v>1714</v>
      </c>
      <c r="B617" t="s">
        <v>21</v>
      </c>
      <c r="C617" t="s">
        <v>333</v>
      </c>
      <c r="D617" t="s">
        <v>47</v>
      </c>
      <c r="E617" t="s">
        <v>4304</v>
      </c>
      <c r="F617" t="s">
        <v>4305</v>
      </c>
      <c r="G617" t="s">
        <v>4306</v>
      </c>
      <c r="H617" t="s">
        <v>27</v>
      </c>
      <c r="I617" t="s">
        <v>28</v>
      </c>
      <c r="J617" t="s">
        <v>4307</v>
      </c>
      <c r="K617" t="s">
        <v>4308</v>
      </c>
      <c r="L617" t="s">
        <v>4309</v>
      </c>
      <c r="M617" t="s">
        <v>4310</v>
      </c>
      <c r="N617" t="s">
        <v>4311</v>
      </c>
      <c r="O617" t="s">
        <v>121</v>
      </c>
      <c r="P617">
        <v>1</v>
      </c>
      <c r="Q617">
        <v>1</v>
      </c>
      <c r="S617" t="s">
        <v>4312</v>
      </c>
      <c r="U617" t="s">
        <v>4313</v>
      </c>
    </row>
    <row r="618" spans="1:21">
      <c r="A618">
        <v>1715</v>
      </c>
      <c r="B618" t="s">
        <v>21</v>
      </c>
      <c r="C618" t="s">
        <v>139</v>
      </c>
      <c r="D618" t="s">
        <v>47</v>
      </c>
      <c r="E618" t="s">
        <v>4314</v>
      </c>
      <c r="F618" t="s">
        <v>4305</v>
      </c>
      <c r="G618" t="s">
        <v>4306</v>
      </c>
      <c r="H618" t="s">
        <v>27</v>
      </c>
      <c r="I618" t="s">
        <v>28</v>
      </c>
      <c r="J618" t="s">
        <v>4315</v>
      </c>
      <c r="K618" t="s">
        <v>4316</v>
      </c>
      <c r="L618" t="s">
        <v>4317</v>
      </c>
      <c r="M618" t="s">
        <v>4318</v>
      </c>
      <c r="N618" t="s">
        <v>4319</v>
      </c>
      <c r="O618" t="s">
        <v>64</v>
      </c>
      <c r="P618">
        <v>1</v>
      </c>
      <c r="Q618">
        <v>1</v>
      </c>
      <c r="S618" t="s">
        <v>4320</v>
      </c>
      <c r="U618" t="s">
        <v>4313</v>
      </c>
    </row>
    <row r="619" spans="1:21">
      <c r="A619">
        <v>1716</v>
      </c>
      <c r="B619" t="s">
        <v>21</v>
      </c>
      <c r="C619" t="s">
        <v>333</v>
      </c>
      <c r="D619" t="s">
        <v>47</v>
      </c>
      <c r="E619" t="s">
        <v>4321</v>
      </c>
      <c r="F619" t="s">
        <v>4305</v>
      </c>
      <c r="G619" t="s">
        <v>4306</v>
      </c>
      <c r="H619" t="s">
        <v>27</v>
      </c>
      <c r="I619" t="s">
        <v>28</v>
      </c>
      <c r="J619" t="s">
        <v>4322</v>
      </c>
      <c r="K619" t="s">
        <v>4323</v>
      </c>
      <c r="L619" t="s">
        <v>4324</v>
      </c>
      <c r="M619" t="s">
        <v>4325</v>
      </c>
      <c r="N619" t="s">
        <v>4326</v>
      </c>
      <c r="O619" t="s">
        <v>64</v>
      </c>
      <c r="P619">
        <v>1</v>
      </c>
      <c r="Q619">
        <v>1</v>
      </c>
      <c r="S619" t="s">
        <v>4327</v>
      </c>
      <c r="U619" t="s">
        <v>4313</v>
      </c>
    </row>
    <row r="620" spans="1:21">
      <c r="A620">
        <v>1717</v>
      </c>
      <c r="B620" t="s">
        <v>21</v>
      </c>
      <c r="C620" t="s">
        <v>139</v>
      </c>
      <c r="D620" t="s">
        <v>47</v>
      </c>
      <c r="E620" t="s">
        <v>4328</v>
      </c>
      <c r="F620" t="s">
        <v>4305</v>
      </c>
      <c r="G620" t="s">
        <v>4306</v>
      </c>
      <c r="H620" t="s">
        <v>27</v>
      </c>
      <c r="I620" t="s">
        <v>28</v>
      </c>
      <c r="J620" t="s">
        <v>4307</v>
      </c>
      <c r="K620" t="s">
        <v>4329</v>
      </c>
      <c r="L620" t="s">
        <v>4309</v>
      </c>
      <c r="M620" t="s">
        <v>4311</v>
      </c>
      <c r="N620" t="s">
        <v>4330</v>
      </c>
      <c r="O620" t="s">
        <v>121</v>
      </c>
      <c r="P620">
        <v>2</v>
      </c>
      <c r="Q620">
        <v>0</v>
      </c>
      <c r="S620" t="s">
        <v>4331</v>
      </c>
      <c r="U620" t="s">
        <v>4332</v>
      </c>
    </row>
    <row r="621" spans="1:21">
      <c r="A621">
        <v>1718</v>
      </c>
      <c r="B621" t="s">
        <v>21</v>
      </c>
      <c r="C621" t="s">
        <v>428</v>
      </c>
      <c r="D621" t="s">
        <v>47</v>
      </c>
      <c r="E621" t="s">
        <v>4333</v>
      </c>
      <c r="F621" t="s">
        <v>4305</v>
      </c>
      <c r="G621" t="s">
        <v>4306</v>
      </c>
      <c r="H621" t="s">
        <v>27</v>
      </c>
      <c r="I621" t="s">
        <v>28</v>
      </c>
      <c r="J621" t="s">
        <v>4334</v>
      </c>
      <c r="K621" t="s">
        <v>4335</v>
      </c>
      <c r="L621" t="s">
        <v>4336</v>
      </c>
      <c r="M621" t="s">
        <v>4337</v>
      </c>
      <c r="N621" t="s">
        <v>4338</v>
      </c>
      <c r="O621" t="s">
        <v>121</v>
      </c>
      <c r="P621">
        <v>1</v>
      </c>
      <c r="Q621">
        <v>1</v>
      </c>
      <c r="S621" t="s">
        <v>4339</v>
      </c>
      <c r="U621" t="s">
        <v>4332</v>
      </c>
    </row>
    <row r="622" spans="1:21">
      <c r="A622">
        <v>1719</v>
      </c>
      <c r="B622" t="s">
        <v>21</v>
      </c>
      <c r="C622" t="s">
        <v>333</v>
      </c>
      <c r="D622" t="s">
        <v>47</v>
      </c>
      <c r="E622" t="s">
        <v>4340</v>
      </c>
      <c r="F622" t="s">
        <v>4305</v>
      </c>
      <c r="G622" t="s">
        <v>4306</v>
      </c>
      <c r="H622" t="s">
        <v>27</v>
      </c>
      <c r="I622" t="s">
        <v>28</v>
      </c>
      <c r="J622" t="s">
        <v>4341</v>
      </c>
      <c r="K622" t="s">
        <v>4342</v>
      </c>
      <c r="L622" t="s">
        <v>4343</v>
      </c>
      <c r="M622" t="s">
        <v>4344</v>
      </c>
      <c r="N622" t="s">
        <v>4345</v>
      </c>
      <c r="O622" t="s">
        <v>79</v>
      </c>
      <c r="P622">
        <v>1</v>
      </c>
      <c r="Q622">
        <v>1</v>
      </c>
      <c r="S622" t="s">
        <v>4346</v>
      </c>
      <c r="U622" t="s">
        <v>4332</v>
      </c>
    </row>
    <row r="623" spans="1:21">
      <c r="A623">
        <v>1720</v>
      </c>
      <c r="B623" t="s">
        <v>21</v>
      </c>
      <c r="C623" t="s">
        <v>333</v>
      </c>
      <c r="D623" t="s">
        <v>47</v>
      </c>
      <c r="E623" t="s">
        <v>4347</v>
      </c>
      <c r="F623" t="s">
        <v>4305</v>
      </c>
      <c r="G623" t="s">
        <v>4306</v>
      </c>
      <c r="H623" t="s">
        <v>27</v>
      </c>
      <c r="I623" t="s">
        <v>28</v>
      </c>
      <c r="J623" t="s">
        <v>4348</v>
      </c>
      <c r="K623" t="s">
        <v>4349</v>
      </c>
      <c r="L623" t="s">
        <v>4350</v>
      </c>
      <c r="M623" t="s">
        <v>4351</v>
      </c>
      <c r="N623" t="s">
        <v>4352</v>
      </c>
      <c r="O623" t="s">
        <v>121</v>
      </c>
      <c r="P623">
        <v>1</v>
      </c>
      <c r="Q623">
        <v>0</v>
      </c>
      <c r="R623" t="s">
        <v>4353</v>
      </c>
      <c r="S623" t="s">
        <v>4354</v>
      </c>
      <c r="U623" t="s">
        <v>4355</v>
      </c>
    </row>
    <row r="624" spans="1:21">
      <c r="A624">
        <v>1721</v>
      </c>
      <c r="B624" t="s">
        <v>21</v>
      </c>
      <c r="C624" t="s">
        <v>428</v>
      </c>
      <c r="D624" t="s">
        <v>47</v>
      </c>
      <c r="E624" t="s">
        <v>4356</v>
      </c>
      <c r="F624" t="s">
        <v>4305</v>
      </c>
      <c r="G624" t="s">
        <v>4306</v>
      </c>
      <c r="H624" t="s">
        <v>27</v>
      </c>
      <c r="I624" t="s">
        <v>28</v>
      </c>
      <c r="J624" t="s">
        <v>4357</v>
      </c>
      <c r="K624" t="s">
        <v>4358</v>
      </c>
      <c r="L624" t="s">
        <v>4359</v>
      </c>
      <c r="M624" t="s">
        <v>4360</v>
      </c>
      <c r="N624" t="s">
        <v>4361</v>
      </c>
      <c r="O624" t="s">
        <v>34</v>
      </c>
      <c r="P624">
        <v>1</v>
      </c>
      <c r="Q624">
        <v>1</v>
      </c>
      <c r="R624" t="s">
        <v>4362</v>
      </c>
      <c r="S624" t="s">
        <v>4363</v>
      </c>
      <c r="U624" t="s">
        <v>4364</v>
      </c>
    </row>
    <row r="625" spans="1:21">
      <c r="A625">
        <v>1722</v>
      </c>
      <c r="B625" t="s">
        <v>21</v>
      </c>
      <c r="C625" t="s">
        <v>139</v>
      </c>
      <c r="D625" t="s">
        <v>107</v>
      </c>
      <c r="E625" t="s">
        <v>4365</v>
      </c>
      <c r="F625" t="s">
        <v>4305</v>
      </c>
      <c r="G625" t="s">
        <v>4306</v>
      </c>
      <c r="H625" t="s">
        <v>27</v>
      </c>
      <c r="I625" t="s">
        <v>28</v>
      </c>
      <c r="J625" t="s">
        <v>4307</v>
      </c>
      <c r="K625" t="s">
        <v>4310</v>
      </c>
      <c r="L625" t="s">
        <v>4311</v>
      </c>
      <c r="M625" t="s">
        <v>4330</v>
      </c>
      <c r="N625" t="s">
        <v>4309</v>
      </c>
      <c r="O625" t="s">
        <v>121</v>
      </c>
      <c r="P625">
        <v>1</v>
      </c>
      <c r="Q625">
        <v>1</v>
      </c>
      <c r="S625" t="s">
        <v>4366</v>
      </c>
      <c r="U625" t="s">
        <v>4367</v>
      </c>
    </row>
    <row r="626" spans="1:21">
      <c r="A626">
        <v>1723</v>
      </c>
      <c r="B626" t="s">
        <v>21</v>
      </c>
      <c r="C626" t="s">
        <v>4368</v>
      </c>
      <c r="D626" t="s">
        <v>2711</v>
      </c>
      <c r="E626" t="s">
        <v>4369</v>
      </c>
      <c r="F626" t="s">
        <v>4305</v>
      </c>
      <c r="G626" t="s">
        <v>4306</v>
      </c>
      <c r="H626" t="s">
        <v>27</v>
      </c>
      <c r="I626" t="s">
        <v>28</v>
      </c>
      <c r="J626" t="s">
        <v>4370</v>
      </c>
      <c r="K626" t="s">
        <v>4371</v>
      </c>
      <c r="L626" t="s">
        <v>4372</v>
      </c>
      <c r="M626" t="s">
        <v>4373</v>
      </c>
      <c r="N626" t="s">
        <v>4374</v>
      </c>
      <c r="O626" t="s">
        <v>55</v>
      </c>
      <c r="P626">
        <v>1</v>
      </c>
      <c r="Q626">
        <v>1</v>
      </c>
      <c r="R626" t="s">
        <v>4375</v>
      </c>
      <c r="S626" t="s">
        <v>4376</v>
      </c>
      <c r="U626" t="s">
        <v>4377</v>
      </c>
    </row>
    <row r="627" spans="1:21">
      <c r="A627">
        <v>1724</v>
      </c>
      <c r="B627" t="s">
        <v>21</v>
      </c>
      <c r="C627" t="s">
        <v>297</v>
      </c>
      <c r="D627" t="s">
        <v>2422</v>
      </c>
      <c r="E627" t="s">
        <v>4378</v>
      </c>
      <c r="F627" t="s">
        <v>4305</v>
      </c>
      <c r="G627" t="s">
        <v>4306</v>
      </c>
      <c r="H627" t="s">
        <v>27</v>
      </c>
      <c r="I627" t="s">
        <v>28</v>
      </c>
      <c r="J627" t="s">
        <v>4379</v>
      </c>
      <c r="K627" t="s">
        <v>4380</v>
      </c>
      <c r="L627" t="s">
        <v>4381</v>
      </c>
      <c r="M627" t="s">
        <v>4382</v>
      </c>
      <c r="N627" t="s">
        <v>4383</v>
      </c>
      <c r="O627" t="s">
        <v>34</v>
      </c>
      <c r="P627">
        <v>1</v>
      </c>
      <c r="Q627">
        <v>1</v>
      </c>
      <c r="R627" t="s">
        <v>4384</v>
      </c>
      <c r="S627" t="s">
        <v>4385</v>
      </c>
      <c r="U627" t="s">
        <v>4386</v>
      </c>
    </row>
    <row r="628" spans="1:21">
      <c r="A628">
        <v>1725</v>
      </c>
      <c r="B628" t="s">
        <v>4387</v>
      </c>
      <c r="C628" t="s">
        <v>4388</v>
      </c>
      <c r="D628" t="s">
        <v>3957</v>
      </c>
      <c r="E628" t="s">
        <v>4389</v>
      </c>
      <c r="F628" t="s">
        <v>4305</v>
      </c>
      <c r="G628" t="s">
        <v>4390</v>
      </c>
      <c r="H628" t="s">
        <v>27</v>
      </c>
      <c r="I628" t="s">
        <v>28</v>
      </c>
      <c r="J628" t="s">
        <v>4391</v>
      </c>
      <c r="K628" t="s">
        <v>4392</v>
      </c>
      <c r="L628" t="s">
        <v>4393</v>
      </c>
      <c r="M628" t="s">
        <v>4394</v>
      </c>
      <c r="N628" t="s">
        <v>4395</v>
      </c>
      <c r="O628" t="s">
        <v>79</v>
      </c>
      <c r="P628">
        <v>0</v>
      </c>
      <c r="Q628">
        <v>0</v>
      </c>
      <c r="R628" t="s">
        <v>4396</v>
      </c>
      <c r="S628" t="s">
        <v>4397</v>
      </c>
      <c r="U628" t="s">
        <v>4398</v>
      </c>
    </row>
    <row r="629" spans="1:21">
      <c r="A629">
        <v>1726</v>
      </c>
      <c r="B629" t="s">
        <v>4387</v>
      </c>
      <c r="C629" t="s">
        <v>4388</v>
      </c>
      <c r="D629" t="s">
        <v>3957</v>
      </c>
      <c r="E629" t="s">
        <v>4399</v>
      </c>
      <c r="F629" t="s">
        <v>4305</v>
      </c>
      <c r="G629" t="s">
        <v>4390</v>
      </c>
      <c r="H629" t="s">
        <v>27</v>
      </c>
      <c r="I629" t="s">
        <v>28</v>
      </c>
      <c r="J629" t="s">
        <v>4400</v>
      </c>
      <c r="K629" t="s">
        <v>4401</v>
      </c>
      <c r="L629" t="s">
        <v>4402</v>
      </c>
      <c r="M629" t="s">
        <v>4403</v>
      </c>
      <c r="N629" t="s">
        <v>4404</v>
      </c>
      <c r="O629" t="s">
        <v>64</v>
      </c>
      <c r="P629">
        <v>0</v>
      </c>
      <c r="Q629">
        <v>0</v>
      </c>
      <c r="R629" t="s">
        <v>4405</v>
      </c>
      <c r="S629" t="s">
        <v>4406</v>
      </c>
      <c r="U629" t="s">
        <v>4398</v>
      </c>
    </row>
    <row r="630" spans="1:21">
      <c r="A630">
        <v>1727</v>
      </c>
      <c r="B630" t="s">
        <v>4407</v>
      </c>
      <c r="C630" t="s">
        <v>4408</v>
      </c>
      <c r="D630" t="s">
        <v>3957</v>
      </c>
      <c r="E630" t="s">
        <v>4409</v>
      </c>
      <c r="F630" t="s">
        <v>4305</v>
      </c>
      <c r="G630" t="s">
        <v>4390</v>
      </c>
      <c r="H630" t="s">
        <v>27</v>
      </c>
      <c r="I630" t="s">
        <v>28</v>
      </c>
      <c r="J630" t="s">
        <v>4410</v>
      </c>
      <c r="K630" t="s">
        <v>4411</v>
      </c>
      <c r="L630" t="s">
        <v>4412</v>
      </c>
      <c r="M630" t="s">
        <v>4413</v>
      </c>
      <c r="O630" t="s">
        <v>34</v>
      </c>
      <c r="P630">
        <v>0</v>
      </c>
      <c r="Q630">
        <v>0</v>
      </c>
      <c r="S630" t="s">
        <v>4414</v>
      </c>
      <c r="U630" t="s">
        <v>4415</v>
      </c>
    </row>
    <row r="631" spans="1:21">
      <c r="A631">
        <v>1728</v>
      </c>
      <c r="B631" t="s">
        <v>2772</v>
      </c>
      <c r="C631" t="s">
        <v>3984</v>
      </c>
      <c r="D631" t="s">
        <v>3957</v>
      </c>
      <c r="E631" t="s">
        <v>4416</v>
      </c>
      <c r="F631" t="s">
        <v>4305</v>
      </c>
      <c r="G631" t="s">
        <v>4390</v>
      </c>
      <c r="H631" t="s">
        <v>27</v>
      </c>
      <c r="I631" t="s">
        <v>28</v>
      </c>
      <c r="J631" t="s">
        <v>4417</v>
      </c>
      <c r="K631" t="s">
        <v>4418</v>
      </c>
      <c r="L631" t="s">
        <v>4419</v>
      </c>
      <c r="M631" t="s">
        <v>4420</v>
      </c>
      <c r="N631" t="s">
        <v>4421</v>
      </c>
      <c r="O631" t="s">
        <v>55</v>
      </c>
      <c r="P631">
        <v>0</v>
      </c>
      <c r="Q631">
        <v>0</v>
      </c>
      <c r="S631" t="s">
        <v>4422</v>
      </c>
      <c r="U631" t="s">
        <v>4415</v>
      </c>
    </row>
    <row r="632" spans="1:21">
      <c r="A632">
        <v>1729</v>
      </c>
      <c r="B632" t="s">
        <v>2772</v>
      </c>
      <c r="C632" t="s">
        <v>3984</v>
      </c>
      <c r="D632" t="s">
        <v>3957</v>
      </c>
      <c r="E632" t="s">
        <v>4423</v>
      </c>
      <c r="F632" t="s">
        <v>4305</v>
      </c>
      <c r="G632" t="s">
        <v>4390</v>
      </c>
      <c r="H632" t="s">
        <v>27</v>
      </c>
      <c r="I632" t="s">
        <v>28</v>
      </c>
      <c r="J632" t="s">
        <v>4424</v>
      </c>
      <c r="K632" t="s">
        <v>4425</v>
      </c>
      <c r="L632" t="s">
        <v>4426</v>
      </c>
      <c r="M632" t="s">
        <v>4427</v>
      </c>
      <c r="N632" t="s">
        <v>4428</v>
      </c>
      <c r="O632" t="s">
        <v>34</v>
      </c>
      <c r="P632">
        <v>0</v>
      </c>
      <c r="Q632">
        <v>0</v>
      </c>
      <c r="S632" t="s">
        <v>4429</v>
      </c>
      <c r="U632" t="s">
        <v>4415</v>
      </c>
    </row>
    <row r="633" spans="1:21">
      <c r="A633">
        <v>1730</v>
      </c>
      <c r="B633" t="s">
        <v>2772</v>
      </c>
      <c r="C633" t="s">
        <v>3984</v>
      </c>
      <c r="D633" t="s">
        <v>3957</v>
      </c>
      <c r="E633" t="s">
        <v>4430</v>
      </c>
      <c r="F633" t="s">
        <v>4305</v>
      </c>
      <c r="G633" t="s">
        <v>4390</v>
      </c>
      <c r="H633" t="s">
        <v>27</v>
      </c>
      <c r="I633" t="s">
        <v>28</v>
      </c>
      <c r="J633" t="s">
        <v>4431</v>
      </c>
      <c r="K633" t="s">
        <v>4432</v>
      </c>
      <c r="L633" t="s">
        <v>4433</v>
      </c>
      <c r="M633" t="s">
        <v>4434</v>
      </c>
      <c r="N633" t="s">
        <v>4435</v>
      </c>
      <c r="O633" t="s">
        <v>64</v>
      </c>
      <c r="P633">
        <v>1</v>
      </c>
      <c r="Q633">
        <v>1</v>
      </c>
      <c r="S633" t="s">
        <v>4436</v>
      </c>
      <c r="U633" t="s">
        <v>4415</v>
      </c>
    </row>
    <row r="634" spans="1:21">
      <c r="A634">
        <v>1731</v>
      </c>
      <c r="B634" t="s">
        <v>2772</v>
      </c>
      <c r="C634" t="s">
        <v>4437</v>
      </c>
      <c r="D634" t="s">
        <v>3957</v>
      </c>
      <c r="E634" t="s">
        <v>4438</v>
      </c>
      <c r="F634" t="s">
        <v>4305</v>
      </c>
      <c r="G634" t="s">
        <v>4390</v>
      </c>
      <c r="H634" t="s">
        <v>27</v>
      </c>
      <c r="I634" t="s">
        <v>28</v>
      </c>
      <c r="J634" t="s">
        <v>4439</v>
      </c>
      <c r="K634" t="s">
        <v>4440</v>
      </c>
      <c r="L634" t="s">
        <v>4441</v>
      </c>
      <c r="M634" t="s">
        <v>4442</v>
      </c>
      <c r="N634" t="s">
        <v>4443</v>
      </c>
      <c r="O634" t="s">
        <v>64</v>
      </c>
      <c r="P634">
        <v>0</v>
      </c>
      <c r="Q634">
        <v>0</v>
      </c>
      <c r="S634" t="s">
        <v>4444</v>
      </c>
      <c r="U634" t="s">
        <v>4445</v>
      </c>
    </row>
    <row r="635" spans="1:21">
      <c r="A635">
        <v>1732</v>
      </c>
      <c r="B635" t="s">
        <v>4446</v>
      </c>
      <c r="C635" t="s">
        <v>4447</v>
      </c>
      <c r="D635" t="s">
        <v>3957</v>
      </c>
      <c r="E635" t="s">
        <v>4448</v>
      </c>
      <c r="F635" t="s">
        <v>4305</v>
      </c>
      <c r="G635" t="s">
        <v>4390</v>
      </c>
      <c r="H635" t="s">
        <v>27</v>
      </c>
      <c r="I635" t="s">
        <v>28</v>
      </c>
      <c r="J635" t="s">
        <v>4449</v>
      </c>
      <c r="K635" t="s">
        <v>4450</v>
      </c>
      <c r="L635" t="s">
        <v>4451</v>
      </c>
      <c r="M635" t="s">
        <v>4452</v>
      </c>
      <c r="N635" t="s">
        <v>4453</v>
      </c>
      <c r="O635" t="s">
        <v>64</v>
      </c>
      <c r="P635">
        <v>1</v>
      </c>
      <c r="Q635">
        <v>1</v>
      </c>
      <c r="S635" t="s">
        <v>4454</v>
      </c>
      <c r="U635" t="s">
        <v>4445</v>
      </c>
    </row>
    <row r="636" spans="1:21">
      <c r="A636">
        <v>1733</v>
      </c>
      <c r="B636" t="s">
        <v>4455</v>
      </c>
      <c r="C636" t="s">
        <v>4456</v>
      </c>
      <c r="D636" t="s">
        <v>3957</v>
      </c>
      <c r="E636" t="s">
        <v>4457</v>
      </c>
      <c r="F636" t="s">
        <v>4305</v>
      </c>
      <c r="G636" t="s">
        <v>4390</v>
      </c>
      <c r="H636" t="s">
        <v>27</v>
      </c>
      <c r="I636" t="s">
        <v>28</v>
      </c>
      <c r="J636" t="s">
        <v>4458</v>
      </c>
      <c r="K636" t="s">
        <v>4459</v>
      </c>
      <c r="L636" t="s">
        <v>4460</v>
      </c>
      <c r="M636" t="s">
        <v>4461</v>
      </c>
      <c r="N636" t="s">
        <v>4462</v>
      </c>
      <c r="O636" t="s">
        <v>64</v>
      </c>
      <c r="P636">
        <v>1</v>
      </c>
      <c r="Q636">
        <v>1</v>
      </c>
      <c r="S636" t="s">
        <v>4463</v>
      </c>
      <c r="U636" t="s">
        <v>4445</v>
      </c>
    </row>
    <row r="637" spans="1:21">
      <c r="A637">
        <v>1734</v>
      </c>
      <c r="B637" t="s">
        <v>4455</v>
      </c>
      <c r="C637" t="s">
        <v>4456</v>
      </c>
      <c r="D637" t="s">
        <v>3957</v>
      </c>
      <c r="E637" t="s">
        <v>4464</v>
      </c>
      <c r="F637" t="s">
        <v>4305</v>
      </c>
      <c r="G637" t="s">
        <v>4390</v>
      </c>
      <c r="H637" t="s">
        <v>27</v>
      </c>
      <c r="I637" t="s">
        <v>28</v>
      </c>
      <c r="J637" t="s">
        <v>4465</v>
      </c>
      <c r="K637" t="s">
        <v>4466</v>
      </c>
      <c r="L637" t="s">
        <v>4467</v>
      </c>
      <c r="M637" t="s">
        <v>4468</v>
      </c>
      <c r="N637" t="s">
        <v>4469</v>
      </c>
      <c r="O637" t="s">
        <v>64</v>
      </c>
      <c r="P637">
        <v>0</v>
      </c>
      <c r="Q637">
        <v>0</v>
      </c>
      <c r="S637" t="s">
        <v>4470</v>
      </c>
      <c r="U637" t="s">
        <v>4445</v>
      </c>
    </row>
    <row r="638" spans="1:21">
      <c r="A638">
        <v>1735</v>
      </c>
      <c r="B638" t="s">
        <v>4471</v>
      </c>
      <c r="C638" t="s">
        <v>4472</v>
      </c>
      <c r="D638" t="s">
        <v>3957</v>
      </c>
      <c r="E638" t="s">
        <v>4473</v>
      </c>
      <c r="F638" t="s">
        <v>4305</v>
      </c>
      <c r="G638" t="s">
        <v>4390</v>
      </c>
      <c r="H638" t="s">
        <v>27</v>
      </c>
      <c r="I638" t="s">
        <v>28</v>
      </c>
      <c r="J638" t="s">
        <v>4474</v>
      </c>
      <c r="K638" t="s">
        <v>4475</v>
      </c>
      <c r="L638" t="s">
        <v>4476</v>
      </c>
      <c r="M638" t="s">
        <v>4477</v>
      </c>
      <c r="O638" t="s">
        <v>55</v>
      </c>
      <c r="P638">
        <v>0</v>
      </c>
      <c r="Q638">
        <v>0</v>
      </c>
      <c r="S638" t="s">
        <v>4478</v>
      </c>
      <c r="U638" t="s">
        <v>4479</v>
      </c>
    </row>
    <row r="639" spans="1:21">
      <c r="A639">
        <v>1736</v>
      </c>
      <c r="B639" t="s">
        <v>4480</v>
      </c>
      <c r="C639" t="s">
        <v>4481</v>
      </c>
      <c r="D639" t="s">
        <v>3957</v>
      </c>
      <c r="E639" t="s">
        <v>4482</v>
      </c>
      <c r="F639" t="s">
        <v>4305</v>
      </c>
      <c r="G639" t="s">
        <v>4390</v>
      </c>
      <c r="H639" t="s">
        <v>27</v>
      </c>
      <c r="I639" t="s">
        <v>28</v>
      </c>
      <c r="J639" t="s">
        <v>4483</v>
      </c>
      <c r="K639" t="s">
        <v>4484</v>
      </c>
      <c r="L639" t="s">
        <v>4485</v>
      </c>
      <c r="M639" t="s">
        <v>4486</v>
      </c>
      <c r="N639" t="s">
        <v>4487</v>
      </c>
      <c r="O639" t="s">
        <v>79</v>
      </c>
      <c r="P639">
        <v>0</v>
      </c>
      <c r="Q639">
        <v>0</v>
      </c>
      <c r="S639" t="s">
        <v>4488</v>
      </c>
      <c r="U639" t="s">
        <v>4489</v>
      </c>
    </row>
    <row r="640" spans="1:21">
      <c r="A640">
        <v>1737</v>
      </c>
      <c r="B640" t="s">
        <v>4387</v>
      </c>
      <c r="C640" t="s">
        <v>4490</v>
      </c>
      <c r="D640" t="s">
        <v>3957</v>
      </c>
      <c r="E640" t="s">
        <v>4491</v>
      </c>
      <c r="F640" t="s">
        <v>4305</v>
      </c>
      <c r="G640" t="s">
        <v>4390</v>
      </c>
      <c r="H640" t="s">
        <v>27</v>
      </c>
      <c r="I640" t="s">
        <v>28</v>
      </c>
      <c r="J640" t="s">
        <v>4492</v>
      </c>
      <c r="K640" t="s">
        <v>4493</v>
      </c>
      <c r="L640" t="s">
        <v>4494</v>
      </c>
      <c r="M640" t="s">
        <v>4495</v>
      </c>
      <c r="N640" t="s">
        <v>4496</v>
      </c>
      <c r="O640" t="s">
        <v>64</v>
      </c>
      <c r="P640">
        <v>0</v>
      </c>
      <c r="Q640">
        <v>0</v>
      </c>
      <c r="S640" t="s">
        <v>4497</v>
      </c>
      <c r="U640" t="s">
        <v>4498</v>
      </c>
    </row>
    <row r="641" spans="1:21">
      <c r="A641">
        <v>1738</v>
      </c>
      <c r="B641" t="s">
        <v>4499</v>
      </c>
      <c r="C641" t="s">
        <v>4500</v>
      </c>
      <c r="D641" t="s">
        <v>3957</v>
      </c>
      <c r="E641" t="s">
        <v>4501</v>
      </c>
      <c r="F641" t="s">
        <v>4305</v>
      </c>
      <c r="G641" t="s">
        <v>4390</v>
      </c>
      <c r="H641" t="s">
        <v>27</v>
      </c>
      <c r="I641" t="s">
        <v>2556</v>
      </c>
      <c r="O641" t="s">
        <v>55</v>
      </c>
      <c r="P641">
        <v>0</v>
      </c>
      <c r="Q641">
        <v>0</v>
      </c>
      <c r="S641" t="s">
        <v>4502</v>
      </c>
      <c r="U641" t="s">
        <v>4498</v>
      </c>
    </row>
    <row r="642" spans="1:21">
      <c r="A642">
        <v>1739</v>
      </c>
      <c r="B642" t="s">
        <v>4499</v>
      </c>
      <c r="C642" t="s">
        <v>4503</v>
      </c>
      <c r="D642" t="s">
        <v>3957</v>
      </c>
      <c r="E642" t="s">
        <v>4504</v>
      </c>
      <c r="F642" t="s">
        <v>4305</v>
      </c>
      <c r="G642" t="s">
        <v>4390</v>
      </c>
      <c r="H642" t="s">
        <v>27</v>
      </c>
      <c r="I642" t="s">
        <v>2556</v>
      </c>
      <c r="O642" t="s">
        <v>79</v>
      </c>
      <c r="P642">
        <v>1</v>
      </c>
      <c r="Q642">
        <v>1</v>
      </c>
      <c r="S642" t="s">
        <v>4505</v>
      </c>
      <c r="U642" t="s">
        <v>4498</v>
      </c>
    </row>
    <row r="643" spans="1:21">
      <c r="A643">
        <v>1740</v>
      </c>
      <c r="B643" t="s">
        <v>4499</v>
      </c>
      <c r="C643" t="s">
        <v>4500</v>
      </c>
      <c r="D643" t="s">
        <v>3957</v>
      </c>
      <c r="E643" t="s">
        <v>4506</v>
      </c>
      <c r="F643" t="s">
        <v>4305</v>
      </c>
      <c r="G643" t="s">
        <v>4390</v>
      </c>
      <c r="H643" t="s">
        <v>27</v>
      </c>
      <c r="I643" t="s">
        <v>2556</v>
      </c>
      <c r="O643" t="s">
        <v>79</v>
      </c>
      <c r="P643">
        <v>0</v>
      </c>
      <c r="Q643">
        <v>0</v>
      </c>
      <c r="S643" t="s">
        <v>4507</v>
      </c>
      <c r="U643" t="s">
        <v>4508</v>
      </c>
    </row>
    <row r="644" spans="1:21">
      <c r="A644">
        <v>1741</v>
      </c>
      <c r="B644" t="s">
        <v>4499</v>
      </c>
      <c r="C644" t="s">
        <v>4500</v>
      </c>
      <c r="D644" t="s">
        <v>3957</v>
      </c>
      <c r="E644" t="s">
        <v>4509</v>
      </c>
      <c r="F644" t="s">
        <v>4305</v>
      </c>
      <c r="G644" t="s">
        <v>4390</v>
      </c>
      <c r="H644" t="s">
        <v>27</v>
      </c>
      <c r="I644" t="s">
        <v>2556</v>
      </c>
      <c r="O644" t="s">
        <v>79</v>
      </c>
      <c r="P644">
        <v>0</v>
      </c>
      <c r="Q644">
        <v>0</v>
      </c>
      <c r="S644" t="s">
        <v>4510</v>
      </c>
      <c r="U644" t="s">
        <v>4508</v>
      </c>
    </row>
    <row r="645" spans="1:21">
      <c r="A645">
        <v>1742</v>
      </c>
      <c r="B645" t="s">
        <v>4499</v>
      </c>
      <c r="C645" t="s">
        <v>4500</v>
      </c>
      <c r="D645" t="s">
        <v>3957</v>
      </c>
      <c r="E645" t="s">
        <v>4511</v>
      </c>
      <c r="F645" t="s">
        <v>4305</v>
      </c>
      <c r="G645" t="s">
        <v>4390</v>
      </c>
      <c r="H645" t="s">
        <v>27</v>
      </c>
      <c r="I645" t="s">
        <v>2556</v>
      </c>
      <c r="O645" t="s">
        <v>55</v>
      </c>
      <c r="P645">
        <v>0</v>
      </c>
      <c r="Q645">
        <v>0</v>
      </c>
      <c r="S645" t="s">
        <v>4512</v>
      </c>
      <c r="U645" t="s">
        <v>4508</v>
      </c>
    </row>
    <row r="646" spans="1:21">
      <c r="A646">
        <v>1743</v>
      </c>
      <c r="B646" t="s">
        <v>4499</v>
      </c>
      <c r="C646" t="s">
        <v>4500</v>
      </c>
      <c r="D646" t="s">
        <v>3957</v>
      </c>
      <c r="E646" t="s">
        <v>4513</v>
      </c>
      <c r="F646" t="s">
        <v>4305</v>
      </c>
      <c r="G646" t="s">
        <v>4390</v>
      </c>
      <c r="H646" t="s">
        <v>27</v>
      </c>
      <c r="I646" t="s">
        <v>2556</v>
      </c>
      <c r="O646" t="s">
        <v>55</v>
      </c>
      <c r="P646">
        <v>0</v>
      </c>
      <c r="Q646">
        <v>0</v>
      </c>
      <c r="S646" t="s">
        <v>4514</v>
      </c>
      <c r="U646" t="s">
        <v>4508</v>
      </c>
    </row>
    <row r="647" spans="1:21">
      <c r="A647">
        <v>1744</v>
      </c>
      <c r="B647" t="s">
        <v>4515</v>
      </c>
      <c r="C647" t="s">
        <v>4516</v>
      </c>
      <c r="D647" t="s">
        <v>3957</v>
      </c>
      <c r="E647" t="s">
        <v>4517</v>
      </c>
      <c r="F647" t="s">
        <v>4305</v>
      </c>
      <c r="G647" t="s">
        <v>4390</v>
      </c>
      <c r="H647" t="s">
        <v>27</v>
      </c>
      <c r="I647" t="s">
        <v>28</v>
      </c>
      <c r="J647" t="s">
        <v>4518</v>
      </c>
      <c r="K647" t="s">
        <v>4519</v>
      </c>
      <c r="L647" t="s">
        <v>4520</v>
      </c>
      <c r="M647" t="s">
        <v>4521</v>
      </c>
      <c r="O647" t="s">
        <v>55</v>
      </c>
      <c r="P647">
        <v>1</v>
      </c>
      <c r="Q647">
        <v>0</v>
      </c>
      <c r="S647" t="s">
        <v>4522</v>
      </c>
      <c r="U647" t="s">
        <v>4523</v>
      </c>
    </row>
    <row r="648" spans="1:21">
      <c r="A648">
        <v>1745</v>
      </c>
      <c r="B648" t="s">
        <v>2886</v>
      </c>
      <c r="C648" t="s">
        <v>4524</v>
      </c>
      <c r="D648" t="s">
        <v>364</v>
      </c>
      <c r="E648" t="s">
        <v>4525</v>
      </c>
      <c r="F648" t="s">
        <v>4305</v>
      </c>
      <c r="G648" t="s">
        <v>4390</v>
      </c>
      <c r="H648" t="s">
        <v>27</v>
      </c>
      <c r="I648" t="s">
        <v>2556</v>
      </c>
      <c r="O648" t="s">
        <v>55</v>
      </c>
      <c r="P648">
        <v>0</v>
      </c>
      <c r="Q648">
        <v>0</v>
      </c>
      <c r="S648" t="s">
        <v>4526</v>
      </c>
      <c r="U648" t="s">
        <v>4523</v>
      </c>
    </row>
    <row r="649" spans="1:21">
      <c r="A649">
        <v>1746</v>
      </c>
      <c r="B649" t="s">
        <v>2886</v>
      </c>
      <c r="C649" t="s">
        <v>4524</v>
      </c>
      <c r="D649" t="s">
        <v>364</v>
      </c>
      <c r="E649" t="s">
        <v>4527</v>
      </c>
      <c r="F649" t="s">
        <v>4305</v>
      </c>
      <c r="G649" t="s">
        <v>4390</v>
      </c>
      <c r="H649" t="s">
        <v>27</v>
      </c>
      <c r="I649" t="s">
        <v>2556</v>
      </c>
      <c r="O649" t="s">
        <v>55</v>
      </c>
      <c r="P649">
        <v>0</v>
      </c>
      <c r="Q649">
        <v>0</v>
      </c>
      <c r="S649" t="s">
        <v>4528</v>
      </c>
      <c r="U649" t="s">
        <v>4529</v>
      </c>
    </row>
    <row r="650" spans="1:21">
      <c r="A650">
        <v>1747</v>
      </c>
      <c r="B650" t="s">
        <v>2886</v>
      </c>
      <c r="C650" t="s">
        <v>4530</v>
      </c>
      <c r="D650" t="s">
        <v>364</v>
      </c>
      <c r="E650" t="s">
        <v>4531</v>
      </c>
      <c r="F650" t="s">
        <v>4305</v>
      </c>
      <c r="G650" t="s">
        <v>4390</v>
      </c>
      <c r="H650" t="s">
        <v>27</v>
      </c>
      <c r="I650" t="s">
        <v>2556</v>
      </c>
      <c r="O650" t="s">
        <v>55</v>
      </c>
      <c r="P650">
        <v>1</v>
      </c>
      <c r="Q650">
        <v>1</v>
      </c>
      <c r="S650" t="s">
        <v>4532</v>
      </c>
      <c r="U650" t="s">
        <v>4533</v>
      </c>
    </row>
    <row r="651" spans="1:21">
      <c r="A651">
        <v>1748</v>
      </c>
      <c r="B651" t="s">
        <v>3748</v>
      </c>
      <c r="C651" t="s">
        <v>4534</v>
      </c>
      <c r="D651" t="s">
        <v>364</v>
      </c>
      <c r="E651" t="s">
        <v>4535</v>
      </c>
      <c r="F651" t="s">
        <v>4305</v>
      </c>
      <c r="G651" t="s">
        <v>4390</v>
      </c>
      <c r="H651" t="s">
        <v>27</v>
      </c>
      <c r="I651" t="s">
        <v>28</v>
      </c>
      <c r="J651" t="s">
        <v>4536</v>
      </c>
      <c r="K651" t="s">
        <v>4537</v>
      </c>
      <c r="L651" t="s">
        <v>4538</v>
      </c>
      <c r="M651" t="s">
        <v>4539</v>
      </c>
      <c r="N651" t="s">
        <v>4540</v>
      </c>
      <c r="O651" t="s">
        <v>121</v>
      </c>
      <c r="P651">
        <v>0</v>
      </c>
      <c r="Q651">
        <v>0</v>
      </c>
      <c r="S651" t="s">
        <v>4541</v>
      </c>
      <c r="U651" t="s">
        <v>4533</v>
      </c>
    </row>
    <row r="652" spans="1:21">
      <c r="A652">
        <v>1749</v>
      </c>
      <c r="B652" t="s">
        <v>3748</v>
      </c>
      <c r="C652" t="s">
        <v>4534</v>
      </c>
      <c r="D652" t="s">
        <v>364</v>
      </c>
      <c r="E652" t="s">
        <v>4542</v>
      </c>
      <c r="F652" t="s">
        <v>4305</v>
      </c>
      <c r="G652" t="s">
        <v>4390</v>
      </c>
      <c r="H652" t="s">
        <v>27</v>
      </c>
      <c r="I652" t="s">
        <v>28</v>
      </c>
      <c r="J652" t="s">
        <v>4543</v>
      </c>
      <c r="K652" t="s">
        <v>4539</v>
      </c>
      <c r="L652" t="s">
        <v>4536</v>
      </c>
      <c r="M652" t="s">
        <v>4537</v>
      </c>
      <c r="N652" t="s">
        <v>4538</v>
      </c>
      <c r="O652" t="s">
        <v>64</v>
      </c>
      <c r="P652">
        <v>0</v>
      </c>
      <c r="Q652">
        <v>0</v>
      </c>
      <c r="S652" t="s">
        <v>4544</v>
      </c>
      <c r="U652" t="s">
        <v>4533</v>
      </c>
    </row>
    <row r="653" spans="1:21">
      <c r="A653">
        <v>1750</v>
      </c>
      <c r="B653" t="s">
        <v>2445</v>
      </c>
      <c r="C653" t="s">
        <v>2445</v>
      </c>
      <c r="D653" t="s">
        <v>364</v>
      </c>
      <c r="E653" t="s">
        <v>4545</v>
      </c>
      <c r="F653" t="s">
        <v>4305</v>
      </c>
      <c r="G653" t="s">
        <v>4390</v>
      </c>
      <c r="H653" t="s">
        <v>27</v>
      </c>
      <c r="I653" t="s">
        <v>28</v>
      </c>
      <c r="J653" t="s">
        <v>4546</v>
      </c>
      <c r="K653" t="s">
        <v>4547</v>
      </c>
      <c r="L653" t="s">
        <v>4548</v>
      </c>
      <c r="M653" t="s">
        <v>4549</v>
      </c>
      <c r="O653" t="s">
        <v>55</v>
      </c>
      <c r="P653">
        <v>0</v>
      </c>
      <c r="Q653">
        <v>0</v>
      </c>
      <c r="S653" t="s">
        <v>4550</v>
      </c>
      <c r="U653" t="s">
        <v>4551</v>
      </c>
    </row>
    <row r="654" spans="1:21">
      <c r="A654">
        <v>1751</v>
      </c>
      <c r="B654" t="s">
        <v>2445</v>
      </c>
      <c r="C654" t="s">
        <v>4552</v>
      </c>
      <c r="D654" t="s">
        <v>364</v>
      </c>
      <c r="E654" t="s">
        <v>4553</v>
      </c>
      <c r="F654" t="s">
        <v>4305</v>
      </c>
      <c r="G654" t="s">
        <v>4390</v>
      </c>
      <c r="H654" t="s">
        <v>27</v>
      </c>
      <c r="I654" t="s">
        <v>28</v>
      </c>
      <c r="J654" t="s">
        <v>4554</v>
      </c>
      <c r="K654" t="s">
        <v>4555</v>
      </c>
      <c r="L654" t="s">
        <v>4556</v>
      </c>
      <c r="M654" t="s">
        <v>4557</v>
      </c>
      <c r="O654" t="s">
        <v>55</v>
      </c>
      <c r="P654">
        <v>0</v>
      </c>
      <c r="Q654">
        <v>0</v>
      </c>
      <c r="S654" t="s">
        <v>4558</v>
      </c>
      <c r="U654" t="s">
        <v>4559</v>
      </c>
    </row>
    <row r="655" spans="1:21">
      <c r="A655">
        <v>1752</v>
      </c>
      <c r="B655" t="s">
        <v>4560</v>
      </c>
      <c r="C655" t="s">
        <v>4561</v>
      </c>
      <c r="D655" t="s">
        <v>364</v>
      </c>
      <c r="E655" t="s">
        <v>4562</v>
      </c>
      <c r="F655" t="s">
        <v>4305</v>
      </c>
      <c r="G655" t="s">
        <v>4390</v>
      </c>
      <c r="H655" t="s">
        <v>27</v>
      </c>
      <c r="I655" t="s">
        <v>28</v>
      </c>
      <c r="J655" t="s">
        <v>2428</v>
      </c>
      <c r="K655" t="s">
        <v>4563</v>
      </c>
      <c r="L655" t="s">
        <v>4564</v>
      </c>
      <c r="M655" t="s">
        <v>4565</v>
      </c>
      <c r="O655" t="s">
        <v>121</v>
      </c>
      <c r="P655">
        <v>0</v>
      </c>
      <c r="Q655">
        <v>0</v>
      </c>
      <c r="S655" t="s">
        <v>4566</v>
      </c>
      <c r="U655" t="s">
        <v>4567</v>
      </c>
    </row>
    <row r="656" spans="1:21">
      <c r="A656">
        <v>1753</v>
      </c>
      <c r="B656" t="s">
        <v>4560</v>
      </c>
      <c r="C656" t="s">
        <v>4561</v>
      </c>
      <c r="D656" t="s">
        <v>364</v>
      </c>
      <c r="E656" t="s">
        <v>4568</v>
      </c>
      <c r="F656" t="s">
        <v>4305</v>
      </c>
      <c r="G656" t="s">
        <v>4390</v>
      </c>
      <c r="H656" t="s">
        <v>27</v>
      </c>
      <c r="I656" t="s">
        <v>28</v>
      </c>
      <c r="J656" t="s">
        <v>4569</v>
      </c>
      <c r="K656" t="s">
        <v>4570</v>
      </c>
      <c r="L656" t="s">
        <v>4571</v>
      </c>
      <c r="M656" t="s">
        <v>4572</v>
      </c>
      <c r="O656" t="s">
        <v>64</v>
      </c>
      <c r="P656">
        <v>1</v>
      </c>
      <c r="Q656">
        <v>1</v>
      </c>
      <c r="S656" t="s">
        <v>4573</v>
      </c>
      <c r="U656" t="s">
        <v>4574</v>
      </c>
    </row>
    <row r="657" spans="1:21">
      <c r="A657">
        <v>1754</v>
      </c>
      <c r="B657" t="s">
        <v>4387</v>
      </c>
      <c r="C657" t="s">
        <v>4575</v>
      </c>
      <c r="D657" t="s">
        <v>364</v>
      </c>
      <c r="E657" t="s">
        <v>4576</v>
      </c>
      <c r="F657" t="s">
        <v>4305</v>
      </c>
      <c r="G657" t="s">
        <v>4390</v>
      </c>
      <c r="H657" t="s">
        <v>27</v>
      </c>
      <c r="I657" t="s">
        <v>28</v>
      </c>
      <c r="J657" t="s">
        <v>4577</v>
      </c>
      <c r="K657" t="s">
        <v>4578</v>
      </c>
      <c r="L657" t="s">
        <v>4563</v>
      </c>
      <c r="M657" t="s">
        <v>2428</v>
      </c>
      <c r="N657" t="s">
        <v>4579</v>
      </c>
      <c r="O657" t="s">
        <v>64</v>
      </c>
      <c r="P657">
        <v>0</v>
      </c>
      <c r="Q657">
        <v>0</v>
      </c>
      <c r="S657" t="s">
        <v>4580</v>
      </c>
      <c r="U657" t="s">
        <v>4581</v>
      </c>
    </row>
    <row r="658" spans="1:21">
      <c r="A658">
        <v>1755</v>
      </c>
      <c r="B658" t="s">
        <v>4387</v>
      </c>
      <c r="C658" t="s">
        <v>4582</v>
      </c>
      <c r="D658" t="s">
        <v>364</v>
      </c>
      <c r="E658" t="s">
        <v>4583</v>
      </c>
      <c r="F658" t="s">
        <v>4305</v>
      </c>
      <c r="G658" t="s">
        <v>4390</v>
      </c>
      <c r="H658" t="s">
        <v>27</v>
      </c>
      <c r="I658" t="s">
        <v>28</v>
      </c>
      <c r="J658" t="s">
        <v>4584</v>
      </c>
      <c r="K658" t="s">
        <v>4585</v>
      </c>
      <c r="L658" t="s">
        <v>4586</v>
      </c>
      <c r="M658" t="s">
        <v>4587</v>
      </c>
      <c r="N658" t="s">
        <v>4588</v>
      </c>
      <c r="O658" t="s">
        <v>121</v>
      </c>
      <c r="P658">
        <v>0</v>
      </c>
      <c r="Q658">
        <v>0</v>
      </c>
      <c r="S658" t="s">
        <v>4589</v>
      </c>
      <c r="U658" t="s">
        <v>4581</v>
      </c>
    </row>
    <row r="659" spans="1:21">
      <c r="A659">
        <v>1756</v>
      </c>
      <c r="B659" t="s">
        <v>4387</v>
      </c>
      <c r="C659" t="s">
        <v>4575</v>
      </c>
      <c r="D659" t="s">
        <v>364</v>
      </c>
      <c r="E659" t="s">
        <v>4590</v>
      </c>
      <c r="F659" t="s">
        <v>4305</v>
      </c>
      <c r="G659" t="s">
        <v>4390</v>
      </c>
      <c r="H659" t="s">
        <v>27</v>
      </c>
      <c r="I659" t="s">
        <v>28</v>
      </c>
      <c r="J659" t="s">
        <v>4591</v>
      </c>
      <c r="K659" t="s">
        <v>4592</v>
      </c>
      <c r="L659" t="s">
        <v>4593</v>
      </c>
      <c r="M659" t="s">
        <v>4594</v>
      </c>
      <c r="N659" t="s">
        <v>4595</v>
      </c>
      <c r="O659" t="s">
        <v>79</v>
      </c>
      <c r="P659">
        <v>0</v>
      </c>
      <c r="Q659">
        <v>0</v>
      </c>
      <c r="R659" t="s">
        <v>4596</v>
      </c>
      <c r="S659" t="s">
        <v>4597</v>
      </c>
      <c r="U659" t="s">
        <v>4598</v>
      </c>
    </row>
    <row r="660" spans="1:21">
      <c r="A660">
        <v>1757</v>
      </c>
      <c r="B660" t="s">
        <v>4387</v>
      </c>
      <c r="C660" t="s">
        <v>4599</v>
      </c>
      <c r="D660" t="s">
        <v>364</v>
      </c>
      <c r="E660" t="s">
        <v>4600</v>
      </c>
      <c r="F660" t="s">
        <v>4305</v>
      </c>
      <c r="G660" t="s">
        <v>4390</v>
      </c>
      <c r="H660" t="s">
        <v>27</v>
      </c>
      <c r="I660" t="s">
        <v>28</v>
      </c>
      <c r="J660" t="s">
        <v>4601</v>
      </c>
      <c r="K660" t="s">
        <v>4602</v>
      </c>
      <c r="L660" t="s">
        <v>4603</v>
      </c>
      <c r="M660" t="s">
        <v>4604</v>
      </c>
      <c r="N660" t="s">
        <v>4605</v>
      </c>
      <c r="O660" t="s">
        <v>121</v>
      </c>
      <c r="P660">
        <v>0</v>
      </c>
      <c r="Q660">
        <v>0</v>
      </c>
      <c r="S660" t="s">
        <v>4606</v>
      </c>
      <c r="U660" t="s">
        <v>4598</v>
      </c>
    </row>
    <row r="661" spans="1:21">
      <c r="A661">
        <v>1758</v>
      </c>
      <c r="B661" t="s">
        <v>4387</v>
      </c>
      <c r="C661" t="s">
        <v>4607</v>
      </c>
      <c r="D661" t="s">
        <v>364</v>
      </c>
      <c r="E661" t="s">
        <v>4608</v>
      </c>
      <c r="F661" t="s">
        <v>4305</v>
      </c>
      <c r="G661" t="s">
        <v>4390</v>
      </c>
      <c r="H661" t="s">
        <v>27</v>
      </c>
      <c r="I661" t="s">
        <v>28</v>
      </c>
      <c r="J661" t="s">
        <v>4609</v>
      </c>
      <c r="K661" t="s">
        <v>4610</v>
      </c>
      <c r="L661" t="s">
        <v>4611</v>
      </c>
      <c r="M661" t="s">
        <v>4612</v>
      </c>
      <c r="N661" t="s">
        <v>4613</v>
      </c>
      <c r="O661" t="s">
        <v>64</v>
      </c>
      <c r="P661">
        <v>0</v>
      </c>
      <c r="Q661">
        <v>0</v>
      </c>
      <c r="R661" t="s">
        <v>4614</v>
      </c>
      <c r="S661" t="s">
        <v>4615</v>
      </c>
      <c r="U661" t="s">
        <v>4616</v>
      </c>
    </row>
    <row r="662" spans="1:21">
      <c r="A662">
        <v>1759</v>
      </c>
      <c r="B662" t="s">
        <v>4387</v>
      </c>
      <c r="C662" t="s">
        <v>4575</v>
      </c>
      <c r="D662" t="s">
        <v>364</v>
      </c>
      <c r="E662" t="s">
        <v>4617</v>
      </c>
      <c r="F662" t="s">
        <v>4305</v>
      </c>
      <c r="G662" t="s">
        <v>4390</v>
      </c>
      <c r="H662" t="s">
        <v>27</v>
      </c>
      <c r="I662" t="s">
        <v>28</v>
      </c>
      <c r="J662" t="s">
        <v>4618</v>
      </c>
      <c r="K662" t="s">
        <v>4619</v>
      </c>
      <c r="L662" t="s">
        <v>4620</v>
      </c>
      <c r="M662" t="s">
        <v>4621</v>
      </c>
      <c r="N662" t="s">
        <v>4622</v>
      </c>
      <c r="O662" t="s">
        <v>55</v>
      </c>
      <c r="P662">
        <v>0</v>
      </c>
      <c r="Q662">
        <v>0</v>
      </c>
      <c r="S662" t="s">
        <v>4623</v>
      </c>
      <c r="U662" t="s">
        <v>4624</v>
      </c>
    </row>
    <row r="663" spans="1:21">
      <c r="A663">
        <v>1760</v>
      </c>
      <c r="B663" t="s">
        <v>4387</v>
      </c>
      <c r="C663" t="s">
        <v>4582</v>
      </c>
      <c r="D663" t="s">
        <v>364</v>
      </c>
      <c r="E663" t="s">
        <v>4625</v>
      </c>
      <c r="F663" t="s">
        <v>4305</v>
      </c>
      <c r="G663" t="s">
        <v>4390</v>
      </c>
      <c r="H663" t="s">
        <v>27</v>
      </c>
      <c r="I663" t="s">
        <v>28</v>
      </c>
      <c r="J663" t="s">
        <v>4626</v>
      </c>
      <c r="K663" t="s">
        <v>4627</v>
      </c>
      <c r="L663" t="s">
        <v>4628</v>
      </c>
      <c r="M663" t="s">
        <v>4629</v>
      </c>
      <c r="N663" t="s">
        <v>4630</v>
      </c>
      <c r="O663" t="s">
        <v>64</v>
      </c>
      <c r="P663">
        <v>0</v>
      </c>
      <c r="Q663">
        <v>0</v>
      </c>
      <c r="S663" t="s">
        <v>4631</v>
      </c>
      <c r="U663" t="s">
        <v>4624</v>
      </c>
    </row>
    <row r="664" spans="1:21">
      <c r="A664">
        <v>1761</v>
      </c>
      <c r="B664" t="s">
        <v>4387</v>
      </c>
      <c r="C664" t="s">
        <v>4599</v>
      </c>
      <c r="D664" t="s">
        <v>364</v>
      </c>
      <c r="E664" t="s">
        <v>4632</v>
      </c>
      <c r="F664" t="s">
        <v>4305</v>
      </c>
      <c r="G664" t="s">
        <v>4390</v>
      </c>
      <c r="H664" t="s">
        <v>27</v>
      </c>
      <c r="I664" t="s">
        <v>28</v>
      </c>
      <c r="J664" t="s">
        <v>4633</v>
      </c>
      <c r="K664" t="s">
        <v>4634</v>
      </c>
      <c r="L664" t="s">
        <v>4635</v>
      </c>
      <c r="M664" t="s">
        <v>4636</v>
      </c>
      <c r="N664" t="s">
        <v>4637</v>
      </c>
      <c r="O664" t="s">
        <v>34</v>
      </c>
      <c r="P664">
        <v>0</v>
      </c>
      <c r="Q664">
        <v>0</v>
      </c>
      <c r="R664" t="s">
        <v>4638</v>
      </c>
      <c r="S664" t="s">
        <v>4639</v>
      </c>
      <c r="U664" t="s">
        <v>4640</v>
      </c>
    </row>
    <row r="665" spans="1:21">
      <c r="A665">
        <v>1762</v>
      </c>
      <c r="B665" t="s">
        <v>4407</v>
      </c>
      <c r="C665" t="s">
        <v>4641</v>
      </c>
      <c r="D665" t="s">
        <v>364</v>
      </c>
      <c r="E665" t="s">
        <v>4642</v>
      </c>
      <c r="F665" t="s">
        <v>4305</v>
      </c>
      <c r="G665" t="s">
        <v>4390</v>
      </c>
      <c r="H665" t="s">
        <v>27</v>
      </c>
      <c r="I665" t="s">
        <v>28</v>
      </c>
      <c r="J665" t="s">
        <v>4643</v>
      </c>
      <c r="K665" t="s">
        <v>3271</v>
      </c>
      <c r="L665" t="s">
        <v>3273</v>
      </c>
      <c r="M665" t="s">
        <v>4644</v>
      </c>
      <c r="O665" t="s">
        <v>121</v>
      </c>
      <c r="P665">
        <v>0</v>
      </c>
      <c r="Q665">
        <v>0</v>
      </c>
      <c r="S665" t="s">
        <v>4645</v>
      </c>
      <c r="U665" t="s">
        <v>4646</v>
      </c>
    </row>
    <row r="666" spans="1:21">
      <c r="A666">
        <v>1763</v>
      </c>
      <c r="B666" t="s">
        <v>4407</v>
      </c>
      <c r="C666" t="s">
        <v>4641</v>
      </c>
      <c r="D666" t="s">
        <v>364</v>
      </c>
      <c r="E666" t="s">
        <v>4647</v>
      </c>
      <c r="F666" t="s">
        <v>4305</v>
      </c>
      <c r="G666" t="s">
        <v>4390</v>
      </c>
      <c r="H666" t="s">
        <v>27</v>
      </c>
      <c r="I666" t="s">
        <v>28</v>
      </c>
      <c r="J666" t="s">
        <v>4648</v>
      </c>
      <c r="K666" t="s">
        <v>4649</v>
      </c>
      <c r="L666" t="s">
        <v>4650</v>
      </c>
      <c r="M666" t="s">
        <v>4651</v>
      </c>
      <c r="O666" t="s">
        <v>55</v>
      </c>
      <c r="P666">
        <v>0</v>
      </c>
      <c r="Q666">
        <v>0</v>
      </c>
      <c r="S666" t="s">
        <v>4652</v>
      </c>
      <c r="U666" t="s">
        <v>4653</v>
      </c>
    </row>
    <row r="667" spans="1:21">
      <c r="A667">
        <v>1764</v>
      </c>
      <c r="B667" t="s">
        <v>4654</v>
      </c>
      <c r="C667" t="s">
        <v>4655</v>
      </c>
      <c r="D667" t="s">
        <v>23</v>
      </c>
      <c r="E667" t="s">
        <v>4656</v>
      </c>
      <c r="F667" t="s">
        <v>4305</v>
      </c>
      <c r="G667" t="s">
        <v>4390</v>
      </c>
      <c r="H667" t="s">
        <v>27</v>
      </c>
      <c r="I667" t="s">
        <v>28</v>
      </c>
      <c r="J667" t="s">
        <v>4657</v>
      </c>
      <c r="K667" t="s">
        <v>4658</v>
      </c>
      <c r="L667" t="s">
        <v>4659</v>
      </c>
      <c r="M667" t="s">
        <v>4660</v>
      </c>
      <c r="N667" t="s">
        <v>4661</v>
      </c>
      <c r="O667" t="s">
        <v>34</v>
      </c>
      <c r="P667">
        <v>0</v>
      </c>
      <c r="Q667">
        <v>0</v>
      </c>
      <c r="S667" t="s">
        <v>4662</v>
      </c>
      <c r="U667" t="s">
        <v>4663</v>
      </c>
    </row>
    <row r="668" spans="1:21">
      <c r="A668">
        <v>1765</v>
      </c>
      <c r="B668" t="s">
        <v>4654</v>
      </c>
      <c r="C668" t="s">
        <v>4655</v>
      </c>
      <c r="D668" t="s">
        <v>23</v>
      </c>
      <c r="E668" t="s">
        <v>4664</v>
      </c>
      <c r="F668" t="s">
        <v>4305</v>
      </c>
      <c r="G668" t="s">
        <v>4390</v>
      </c>
      <c r="H668" t="s">
        <v>27</v>
      </c>
      <c r="I668" t="s">
        <v>28</v>
      </c>
      <c r="J668" t="s">
        <v>4537</v>
      </c>
      <c r="K668" t="s">
        <v>4538</v>
      </c>
      <c r="L668" t="s">
        <v>4539</v>
      </c>
      <c r="M668" t="s">
        <v>4476</v>
      </c>
      <c r="N668" t="s">
        <v>4665</v>
      </c>
      <c r="O668" t="s">
        <v>121</v>
      </c>
      <c r="P668">
        <v>0</v>
      </c>
      <c r="Q668">
        <v>0</v>
      </c>
      <c r="S668" t="s">
        <v>4666</v>
      </c>
      <c r="U668" t="s">
        <v>4663</v>
      </c>
    </row>
    <row r="669" spans="1:21">
      <c r="A669">
        <v>1766</v>
      </c>
      <c r="B669" t="s">
        <v>4654</v>
      </c>
      <c r="C669" t="s">
        <v>4667</v>
      </c>
      <c r="D669" t="s">
        <v>23</v>
      </c>
      <c r="E669" t="s">
        <v>4668</v>
      </c>
      <c r="F669" t="s">
        <v>4305</v>
      </c>
      <c r="G669" t="s">
        <v>4390</v>
      </c>
      <c r="H669" t="s">
        <v>27</v>
      </c>
      <c r="I669" t="s">
        <v>28</v>
      </c>
      <c r="J669" t="s">
        <v>4669</v>
      </c>
      <c r="K669" t="s">
        <v>4670</v>
      </c>
      <c r="L669" t="s">
        <v>4671</v>
      </c>
      <c r="M669" t="s">
        <v>4672</v>
      </c>
      <c r="N669" t="s">
        <v>4673</v>
      </c>
      <c r="O669" t="s">
        <v>79</v>
      </c>
      <c r="P669">
        <v>1</v>
      </c>
      <c r="Q669">
        <v>1</v>
      </c>
      <c r="S669" t="s">
        <v>4674</v>
      </c>
      <c r="U669" t="s">
        <v>4663</v>
      </c>
    </row>
    <row r="670" spans="1:21">
      <c r="A670">
        <v>1767</v>
      </c>
      <c r="B670" t="s">
        <v>4654</v>
      </c>
      <c r="C670" t="s">
        <v>4675</v>
      </c>
      <c r="D670" t="s">
        <v>3320</v>
      </c>
      <c r="E670" t="s">
        <v>4676</v>
      </c>
      <c r="F670" t="s">
        <v>4305</v>
      </c>
      <c r="G670" t="s">
        <v>4390</v>
      </c>
      <c r="H670" t="s">
        <v>27</v>
      </c>
      <c r="I670" t="s">
        <v>28</v>
      </c>
      <c r="J670" t="s">
        <v>4677</v>
      </c>
      <c r="K670" t="s">
        <v>4678</v>
      </c>
      <c r="L670" t="s">
        <v>4679</v>
      </c>
      <c r="M670" t="s">
        <v>4680</v>
      </c>
      <c r="N670" t="s">
        <v>4681</v>
      </c>
      <c r="O670" t="s">
        <v>79</v>
      </c>
      <c r="P670">
        <v>0</v>
      </c>
      <c r="Q670">
        <v>0</v>
      </c>
      <c r="R670" t="s">
        <v>4682</v>
      </c>
      <c r="S670" t="s">
        <v>4683</v>
      </c>
      <c r="U670" t="s">
        <v>4684</v>
      </c>
    </row>
    <row r="671" spans="1:21">
      <c r="A671">
        <v>1768</v>
      </c>
      <c r="B671" t="s">
        <v>4654</v>
      </c>
      <c r="C671" t="s">
        <v>4685</v>
      </c>
      <c r="D671" t="s">
        <v>37</v>
      </c>
      <c r="E671" t="s">
        <v>4686</v>
      </c>
      <c r="F671" t="s">
        <v>4305</v>
      </c>
      <c r="G671" t="s">
        <v>4390</v>
      </c>
      <c r="H671" t="s">
        <v>27</v>
      </c>
      <c r="I671" t="s">
        <v>28</v>
      </c>
      <c r="J671" t="s">
        <v>4687</v>
      </c>
      <c r="K671" t="s">
        <v>4688</v>
      </c>
      <c r="L671" t="s">
        <v>4689</v>
      </c>
      <c r="M671" t="s">
        <v>4690</v>
      </c>
      <c r="N671" t="s">
        <v>4691</v>
      </c>
      <c r="O671" t="s">
        <v>79</v>
      </c>
      <c r="P671">
        <v>0</v>
      </c>
      <c r="Q671">
        <v>0</v>
      </c>
      <c r="S671" t="s">
        <v>4692</v>
      </c>
      <c r="U671" t="s">
        <v>4684</v>
      </c>
    </row>
    <row r="672" spans="1:21">
      <c r="A672">
        <v>1769</v>
      </c>
      <c r="B672" t="s">
        <v>4654</v>
      </c>
      <c r="C672" t="s">
        <v>4693</v>
      </c>
      <c r="D672" t="s">
        <v>37</v>
      </c>
      <c r="E672" t="s">
        <v>4694</v>
      </c>
      <c r="F672" t="s">
        <v>4305</v>
      </c>
      <c r="G672" t="s">
        <v>4390</v>
      </c>
      <c r="H672" t="s">
        <v>27</v>
      </c>
      <c r="I672" t="s">
        <v>28</v>
      </c>
      <c r="J672" t="s">
        <v>4695</v>
      </c>
      <c r="K672" t="s">
        <v>4696</v>
      </c>
      <c r="L672" t="s">
        <v>4697</v>
      </c>
      <c r="M672" t="s">
        <v>4698</v>
      </c>
      <c r="N672" t="s">
        <v>4699</v>
      </c>
      <c r="O672" t="s">
        <v>34</v>
      </c>
      <c r="P672">
        <v>1</v>
      </c>
      <c r="Q672">
        <v>0</v>
      </c>
      <c r="S672" t="s">
        <v>4700</v>
      </c>
      <c r="U672" t="s">
        <v>4684</v>
      </c>
    </row>
    <row r="673" spans="1:21">
      <c r="A673">
        <v>1770</v>
      </c>
      <c r="B673" t="s">
        <v>2445</v>
      </c>
      <c r="C673" t="s">
        <v>4552</v>
      </c>
      <c r="D673" t="s">
        <v>37</v>
      </c>
      <c r="E673" t="s">
        <v>4701</v>
      </c>
      <c r="F673" t="s">
        <v>4305</v>
      </c>
      <c r="G673" t="s">
        <v>4390</v>
      </c>
      <c r="H673" t="s">
        <v>27</v>
      </c>
      <c r="I673" t="s">
        <v>28</v>
      </c>
      <c r="J673" t="s">
        <v>4702</v>
      </c>
      <c r="K673" t="s">
        <v>4703</v>
      </c>
      <c r="L673" t="s">
        <v>4704</v>
      </c>
      <c r="M673" t="s">
        <v>4705</v>
      </c>
      <c r="O673" t="s">
        <v>34</v>
      </c>
      <c r="P673">
        <v>0</v>
      </c>
      <c r="Q673">
        <v>0</v>
      </c>
      <c r="R673" t="s">
        <v>4706</v>
      </c>
      <c r="S673" t="s">
        <v>4707</v>
      </c>
      <c r="U673" t="s">
        <v>4708</v>
      </c>
    </row>
    <row r="674" spans="1:21">
      <c r="A674">
        <v>1771</v>
      </c>
      <c r="B674" t="s">
        <v>4709</v>
      </c>
      <c r="C674" t="s">
        <v>4710</v>
      </c>
      <c r="D674" t="s">
        <v>47</v>
      </c>
      <c r="E674" t="s">
        <v>4711</v>
      </c>
      <c r="F674" t="s">
        <v>4305</v>
      </c>
      <c r="G674" t="s">
        <v>4390</v>
      </c>
      <c r="H674" t="s">
        <v>27</v>
      </c>
      <c r="I674" t="s">
        <v>28</v>
      </c>
      <c r="J674" t="s">
        <v>4712</v>
      </c>
      <c r="K674" t="s">
        <v>4713</v>
      </c>
      <c r="L674" t="s">
        <v>4714</v>
      </c>
      <c r="M674" t="s">
        <v>4715</v>
      </c>
      <c r="O674" t="s">
        <v>34</v>
      </c>
      <c r="P674">
        <v>0</v>
      </c>
      <c r="Q674">
        <v>0</v>
      </c>
      <c r="S674" t="s">
        <v>4716</v>
      </c>
      <c r="U674" t="s">
        <v>4717</v>
      </c>
    </row>
    <row r="675" spans="1:21">
      <c r="A675">
        <v>1772</v>
      </c>
      <c r="B675" t="s">
        <v>4709</v>
      </c>
      <c r="C675" t="s">
        <v>4710</v>
      </c>
      <c r="D675" t="s">
        <v>47</v>
      </c>
      <c r="E675" t="s">
        <v>4718</v>
      </c>
      <c r="F675" t="s">
        <v>4305</v>
      </c>
      <c r="G675" t="s">
        <v>4390</v>
      </c>
      <c r="H675" t="s">
        <v>27</v>
      </c>
      <c r="I675" t="s">
        <v>28</v>
      </c>
      <c r="J675" t="s">
        <v>4719</v>
      </c>
      <c r="K675" t="s">
        <v>4720</v>
      </c>
      <c r="L675" t="s">
        <v>4721</v>
      </c>
      <c r="M675" t="s">
        <v>4722</v>
      </c>
      <c r="O675" t="s">
        <v>34</v>
      </c>
      <c r="P675">
        <v>1</v>
      </c>
      <c r="Q675">
        <v>0</v>
      </c>
      <c r="S675" t="s">
        <v>4723</v>
      </c>
      <c r="U675" t="s">
        <v>4717</v>
      </c>
    </row>
    <row r="676" spans="1:21">
      <c r="A676">
        <v>1773</v>
      </c>
      <c r="B676" t="s">
        <v>4709</v>
      </c>
      <c r="C676" t="s">
        <v>4710</v>
      </c>
      <c r="D676" t="s">
        <v>47</v>
      </c>
      <c r="E676" t="s">
        <v>4724</v>
      </c>
      <c r="F676" t="s">
        <v>4305</v>
      </c>
      <c r="G676" t="s">
        <v>4390</v>
      </c>
      <c r="H676" t="s">
        <v>27</v>
      </c>
      <c r="I676" t="s">
        <v>28</v>
      </c>
      <c r="J676" t="s">
        <v>4725</v>
      </c>
      <c r="K676" t="s">
        <v>4726</v>
      </c>
      <c r="L676" t="s">
        <v>4727</v>
      </c>
      <c r="M676" t="s">
        <v>4728</v>
      </c>
      <c r="O676" t="s">
        <v>55</v>
      </c>
      <c r="P676">
        <v>1</v>
      </c>
      <c r="Q676">
        <v>1</v>
      </c>
      <c r="S676" t="s">
        <v>4729</v>
      </c>
      <c r="U676" t="s">
        <v>4717</v>
      </c>
    </row>
    <row r="677" spans="1:21">
      <c r="A677">
        <v>1774</v>
      </c>
      <c r="B677" t="s">
        <v>4709</v>
      </c>
      <c r="C677" t="s">
        <v>4710</v>
      </c>
      <c r="D677" t="s">
        <v>47</v>
      </c>
      <c r="E677" t="s">
        <v>4730</v>
      </c>
      <c r="F677" t="s">
        <v>4305</v>
      </c>
      <c r="G677" t="s">
        <v>4390</v>
      </c>
      <c r="H677" t="s">
        <v>27</v>
      </c>
      <c r="I677" t="s">
        <v>28</v>
      </c>
      <c r="J677" t="s">
        <v>4731</v>
      </c>
      <c r="K677" t="s">
        <v>4732</v>
      </c>
      <c r="L677" t="s">
        <v>4733</v>
      </c>
      <c r="M677" t="s">
        <v>4734</v>
      </c>
      <c r="O677" t="s">
        <v>55</v>
      </c>
      <c r="P677">
        <v>0</v>
      </c>
      <c r="Q677">
        <v>0</v>
      </c>
      <c r="S677" t="s">
        <v>4735</v>
      </c>
      <c r="U677" t="s">
        <v>4736</v>
      </c>
    </row>
    <row r="678" spans="1:21">
      <c r="A678">
        <v>1775</v>
      </c>
      <c r="B678" t="s">
        <v>3689</v>
      </c>
      <c r="C678" t="s">
        <v>4737</v>
      </c>
      <c r="D678" t="s">
        <v>47</v>
      </c>
      <c r="E678" t="s">
        <v>4738</v>
      </c>
      <c r="F678" t="s">
        <v>4305</v>
      </c>
      <c r="G678" t="s">
        <v>4390</v>
      </c>
      <c r="H678" t="s">
        <v>27</v>
      </c>
      <c r="I678" t="s">
        <v>28</v>
      </c>
      <c r="J678" t="s">
        <v>4739</v>
      </c>
      <c r="K678" t="s">
        <v>4740</v>
      </c>
      <c r="L678" t="s">
        <v>4741</v>
      </c>
      <c r="M678" t="s">
        <v>4742</v>
      </c>
      <c r="N678" t="s">
        <v>4743</v>
      </c>
      <c r="O678" t="s">
        <v>64</v>
      </c>
      <c r="P678">
        <v>0</v>
      </c>
      <c r="Q678">
        <v>0</v>
      </c>
      <c r="S678" t="s">
        <v>4744</v>
      </c>
      <c r="U678" t="s">
        <v>4736</v>
      </c>
    </row>
    <row r="679" spans="1:21">
      <c r="A679">
        <v>1776</v>
      </c>
      <c r="B679" t="s">
        <v>21</v>
      </c>
      <c r="C679" t="s">
        <v>21</v>
      </c>
      <c r="D679" t="s">
        <v>364</v>
      </c>
      <c r="E679" t="s">
        <v>4745</v>
      </c>
      <c r="F679" t="s">
        <v>2400</v>
      </c>
      <c r="G679" t="s">
        <v>3003</v>
      </c>
      <c r="H679" t="s">
        <v>27</v>
      </c>
      <c r="I679" t="s">
        <v>28</v>
      </c>
      <c r="J679" t="s">
        <v>4746</v>
      </c>
      <c r="K679" t="s">
        <v>4747</v>
      </c>
      <c r="L679" t="s">
        <v>4748</v>
      </c>
      <c r="M679" t="s">
        <v>4749</v>
      </c>
      <c r="N679" t="s">
        <v>4750</v>
      </c>
      <c r="O679" t="s">
        <v>34</v>
      </c>
      <c r="P679">
        <v>2</v>
      </c>
      <c r="Q679">
        <v>0</v>
      </c>
      <c r="S679" t="s">
        <v>4751</v>
      </c>
      <c r="U679" t="s">
        <v>4752</v>
      </c>
    </row>
    <row r="680" spans="1:21">
      <c r="A680">
        <v>1777</v>
      </c>
      <c r="B680" t="s">
        <v>149</v>
      </c>
      <c r="C680" t="s">
        <v>333</v>
      </c>
      <c r="D680" t="s">
        <v>516</v>
      </c>
      <c r="E680" t="s">
        <v>4753</v>
      </c>
      <c r="F680" t="s">
        <v>2400</v>
      </c>
      <c r="G680" t="s">
        <v>3003</v>
      </c>
      <c r="H680" t="s">
        <v>27</v>
      </c>
      <c r="I680" t="s">
        <v>28</v>
      </c>
      <c r="J680" t="s">
        <v>4754</v>
      </c>
      <c r="K680" t="s">
        <v>4755</v>
      </c>
      <c r="L680" t="s">
        <v>4756</v>
      </c>
      <c r="M680" t="s">
        <v>4757</v>
      </c>
      <c r="N680" t="s">
        <v>4758</v>
      </c>
      <c r="O680" t="s">
        <v>34</v>
      </c>
      <c r="P680">
        <v>1</v>
      </c>
      <c r="Q680">
        <v>1</v>
      </c>
      <c r="S680" t="s">
        <v>4759</v>
      </c>
      <c r="U680" t="s">
        <v>4760</v>
      </c>
    </row>
    <row r="681" spans="1:21">
      <c r="A681">
        <v>1778</v>
      </c>
      <c r="B681" t="s">
        <v>2429</v>
      </c>
      <c r="C681" t="s">
        <v>4761</v>
      </c>
      <c r="D681" t="s">
        <v>98</v>
      </c>
      <c r="E681" t="s">
        <v>4762</v>
      </c>
      <c r="F681" t="s">
        <v>2400</v>
      </c>
      <c r="G681" t="s">
        <v>3003</v>
      </c>
      <c r="H681" t="s">
        <v>27</v>
      </c>
      <c r="I681" t="s">
        <v>28</v>
      </c>
      <c r="J681" t="s">
        <v>4763</v>
      </c>
      <c r="K681" t="s">
        <v>4764</v>
      </c>
      <c r="L681" t="s">
        <v>4765</v>
      </c>
      <c r="M681" t="s">
        <v>4766</v>
      </c>
      <c r="N681" t="s">
        <v>4767</v>
      </c>
      <c r="O681" t="s">
        <v>121</v>
      </c>
      <c r="P681">
        <v>1</v>
      </c>
      <c r="Q681">
        <v>1</v>
      </c>
      <c r="S681" t="s">
        <v>4768</v>
      </c>
      <c r="U681" t="s">
        <v>4769</v>
      </c>
    </row>
    <row r="682" spans="1:21">
      <c r="A682" t="s">
        <v>4770</v>
      </c>
      <c r="B682" t="s">
        <v>149</v>
      </c>
      <c r="C682" t="s">
        <v>97</v>
      </c>
      <c r="D682" t="s">
        <v>2619</v>
      </c>
      <c r="E682" t="s">
        <v>4771</v>
      </c>
      <c r="F682" t="s">
        <v>2400</v>
      </c>
      <c r="G682" t="s">
        <v>2732</v>
      </c>
      <c r="H682" t="s">
        <v>49</v>
      </c>
      <c r="I682" t="s">
        <v>28</v>
      </c>
      <c r="J682" t="s">
        <v>3494</v>
      </c>
      <c r="K682" t="s">
        <v>3495</v>
      </c>
      <c r="L682" t="s">
        <v>3496</v>
      </c>
      <c r="M682" t="s">
        <v>3497</v>
      </c>
      <c r="N682" t="s">
        <v>3498</v>
      </c>
      <c r="O682" t="s">
        <v>121</v>
      </c>
      <c r="P682">
        <v>1</v>
      </c>
      <c r="Q682">
        <v>1</v>
      </c>
      <c r="R682" t="s">
        <v>4772</v>
      </c>
      <c r="S682" t="s">
        <v>4773</v>
      </c>
      <c r="U682" t="s">
        <v>4774</v>
      </c>
    </row>
    <row r="683" spans="1:21">
      <c r="A683">
        <v>1784</v>
      </c>
      <c r="B683" t="s">
        <v>149</v>
      </c>
      <c r="C683" t="s">
        <v>97</v>
      </c>
      <c r="D683" t="s">
        <v>107</v>
      </c>
      <c r="E683" t="s">
        <v>4775</v>
      </c>
      <c r="F683" t="s">
        <v>2400</v>
      </c>
      <c r="G683" t="s">
        <v>2732</v>
      </c>
      <c r="H683" t="s">
        <v>27</v>
      </c>
      <c r="I683" t="s">
        <v>28</v>
      </c>
      <c r="J683" t="s">
        <v>4776</v>
      </c>
      <c r="K683" t="s">
        <v>4777</v>
      </c>
      <c r="L683" t="s">
        <v>4778</v>
      </c>
      <c r="M683" t="s">
        <v>3130</v>
      </c>
      <c r="N683" t="s">
        <v>4779</v>
      </c>
      <c r="O683" t="s">
        <v>121</v>
      </c>
      <c r="P683">
        <v>0</v>
      </c>
      <c r="Q683">
        <v>0</v>
      </c>
      <c r="S683" t="s">
        <v>4780</v>
      </c>
      <c r="U683" t="s">
        <v>4781</v>
      </c>
    </row>
    <row r="684" spans="1:21">
      <c r="A684">
        <v>1785</v>
      </c>
      <c r="B684" t="s">
        <v>149</v>
      </c>
      <c r="C684" t="s">
        <v>97</v>
      </c>
      <c r="D684" t="s">
        <v>107</v>
      </c>
      <c r="E684" t="s">
        <v>4782</v>
      </c>
      <c r="F684" t="s">
        <v>2400</v>
      </c>
      <c r="G684" t="s">
        <v>2732</v>
      </c>
      <c r="H684" t="s">
        <v>27</v>
      </c>
      <c r="I684" t="s">
        <v>28</v>
      </c>
      <c r="J684" t="s">
        <v>4783</v>
      </c>
      <c r="K684" t="s">
        <v>4783</v>
      </c>
      <c r="L684" t="s">
        <v>4784</v>
      </c>
      <c r="M684" t="s">
        <v>4785</v>
      </c>
      <c r="N684" t="s">
        <v>4786</v>
      </c>
      <c r="O684" t="s">
        <v>55</v>
      </c>
      <c r="P684">
        <v>0</v>
      </c>
      <c r="Q684">
        <v>0</v>
      </c>
      <c r="S684" t="s">
        <v>4787</v>
      </c>
      <c r="U684" t="s">
        <v>4788</v>
      </c>
    </row>
    <row r="685" spans="1:21">
      <c r="A685">
        <v>1786</v>
      </c>
      <c r="B685" t="s">
        <v>3258</v>
      </c>
      <c r="C685" t="s">
        <v>4789</v>
      </c>
      <c r="D685" t="s">
        <v>66</v>
      </c>
      <c r="E685" t="s">
        <v>4790</v>
      </c>
      <c r="F685" t="s">
        <v>2400</v>
      </c>
      <c r="G685" t="s">
        <v>2732</v>
      </c>
      <c r="H685" t="s">
        <v>27</v>
      </c>
      <c r="I685" t="s">
        <v>28</v>
      </c>
      <c r="J685" t="s">
        <v>4791</v>
      </c>
      <c r="K685" t="s">
        <v>4792</v>
      </c>
      <c r="L685" t="s">
        <v>4793</v>
      </c>
      <c r="M685" t="s">
        <v>4794</v>
      </c>
      <c r="N685" t="s">
        <v>4795</v>
      </c>
      <c r="O685" t="s">
        <v>64</v>
      </c>
      <c r="P685">
        <v>0</v>
      </c>
      <c r="Q685">
        <v>0</v>
      </c>
      <c r="S685" t="s">
        <v>4796</v>
      </c>
      <c r="U685" t="s">
        <v>4797</v>
      </c>
    </row>
    <row r="686" spans="1:21">
      <c r="A686">
        <v>1787</v>
      </c>
      <c r="B686" t="s">
        <v>149</v>
      </c>
      <c r="C686" t="s">
        <v>97</v>
      </c>
      <c r="D686" t="s">
        <v>2711</v>
      </c>
      <c r="E686" t="s">
        <v>4798</v>
      </c>
      <c r="F686" t="s">
        <v>2400</v>
      </c>
      <c r="G686" t="s">
        <v>2732</v>
      </c>
      <c r="H686" t="s">
        <v>27</v>
      </c>
      <c r="I686" t="s">
        <v>28</v>
      </c>
      <c r="J686" t="s">
        <v>3036</v>
      </c>
      <c r="K686" t="s">
        <v>3456</v>
      </c>
      <c r="L686" t="s">
        <v>4799</v>
      </c>
      <c r="M686" t="s">
        <v>2929</v>
      </c>
      <c r="N686" t="s">
        <v>3972</v>
      </c>
      <c r="O686" t="s">
        <v>64</v>
      </c>
      <c r="P686">
        <v>1</v>
      </c>
      <c r="Q686">
        <v>1</v>
      </c>
      <c r="S686" t="s">
        <v>4800</v>
      </c>
      <c r="U686" t="s">
        <v>4801</v>
      </c>
    </row>
    <row r="687" spans="1:21">
      <c r="A687">
        <v>1789</v>
      </c>
      <c r="B687" t="s">
        <v>4802</v>
      </c>
      <c r="C687" t="s">
        <v>4802</v>
      </c>
      <c r="D687" t="s">
        <v>107</v>
      </c>
      <c r="E687" t="s">
        <v>4803</v>
      </c>
      <c r="F687" t="s">
        <v>2400</v>
      </c>
      <c r="G687" t="s">
        <v>2818</v>
      </c>
      <c r="H687" t="s">
        <v>27</v>
      </c>
      <c r="I687" t="s">
        <v>28</v>
      </c>
      <c r="J687" t="s">
        <v>4804</v>
      </c>
      <c r="K687" t="s">
        <v>4805</v>
      </c>
      <c r="L687" t="s">
        <v>4806</v>
      </c>
      <c r="M687" t="s">
        <v>4807</v>
      </c>
      <c r="N687" t="s">
        <v>4808</v>
      </c>
      <c r="O687" t="s">
        <v>79</v>
      </c>
      <c r="P687">
        <v>1</v>
      </c>
      <c r="Q687">
        <v>1</v>
      </c>
      <c r="S687" t="s">
        <v>4809</v>
      </c>
      <c r="U687" t="s">
        <v>4810</v>
      </c>
    </row>
    <row r="688" spans="1:21">
      <c r="A688">
        <v>1790</v>
      </c>
      <c r="B688" t="s">
        <v>2611</v>
      </c>
      <c r="C688" t="s">
        <v>4811</v>
      </c>
      <c r="D688" t="s">
        <v>288</v>
      </c>
      <c r="E688" t="s">
        <v>4812</v>
      </c>
      <c r="F688" t="s">
        <v>2400</v>
      </c>
      <c r="G688" t="s">
        <v>2818</v>
      </c>
      <c r="H688" t="s">
        <v>27</v>
      </c>
      <c r="I688" t="s">
        <v>28</v>
      </c>
      <c r="J688" t="s">
        <v>4813</v>
      </c>
      <c r="K688" t="s">
        <v>4814</v>
      </c>
      <c r="L688" t="s">
        <v>4815</v>
      </c>
      <c r="M688" t="s">
        <v>4816</v>
      </c>
      <c r="N688" t="s">
        <v>4817</v>
      </c>
      <c r="O688" t="s">
        <v>34</v>
      </c>
      <c r="P688">
        <v>1</v>
      </c>
      <c r="Q688">
        <v>1</v>
      </c>
      <c r="S688" t="s">
        <v>4818</v>
      </c>
      <c r="U688" t="s">
        <v>4819</v>
      </c>
    </row>
    <row r="689" spans="1:21">
      <c r="A689">
        <v>1791</v>
      </c>
      <c r="B689" t="s">
        <v>2903</v>
      </c>
      <c r="C689" t="s">
        <v>4820</v>
      </c>
      <c r="D689" t="s">
        <v>98</v>
      </c>
      <c r="E689" t="s">
        <v>4821</v>
      </c>
      <c r="F689" t="s">
        <v>2400</v>
      </c>
      <c r="G689" t="s">
        <v>2818</v>
      </c>
      <c r="H689" t="s">
        <v>27</v>
      </c>
      <c r="I689" t="s">
        <v>28</v>
      </c>
      <c r="J689" t="s">
        <v>4822</v>
      </c>
      <c r="K689" t="s">
        <v>4823</v>
      </c>
      <c r="L689" t="s">
        <v>4824</v>
      </c>
      <c r="M689" t="s">
        <v>4825</v>
      </c>
      <c r="N689" t="s">
        <v>4826</v>
      </c>
      <c r="O689" t="s">
        <v>55</v>
      </c>
      <c r="P689">
        <v>1</v>
      </c>
      <c r="Q689">
        <v>1</v>
      </c>
      <c r="S689" t="s">
        <v>4827</v>
      </c>
      <c r="U689" t="s">
        <v>4828</v>
      </c>
    </row>
    <row r="690" spans="1:21">
      <c r="A690">
        <v>1792</v>
      </c>
      <c r="B690" t="s">
        <v>2972</v>
      </c>
      <c r="C690" t="s">
        <v>4829</v>
      </c>
      <c r="D690" t="s">
        <v>480</v>
      </c>
      <c r="E690" t="s">
        <v>4830</v>
      </c>
      <c r="F690" t="s">
        <v>2400</v>
      </c>
      <c r="G690" t="s">
        <v>2818</v>
      </c>
      <c r="H690" t="s">
        <v>27</v>
      </c>
      <c r="I690" t="s">
        <v>28</v>
      </c>
      <c r="J690" t="s">
        <v>4831</v>
      </c>
      <c r="K690" t="s">
        <v>4832</v>
      </c>
      <c r="L690" t="s">
        <v>4833</v>
      </c>
      <c r="M690" t="s">
        <v>4834</v>
      </c>
      <c r="N690" t="s">
        <v>4835</v>
      </c>
      <c r="O690" t="s">
        <v>55</v>
      </c>
      <c r="P690">
        <v>0</v>
      </c>
      <c r="Q690">
        <v>0</v>
      </c>
      <c r="S690" t="s">
        <v>4836</v>
      </c>
      <c r="U690" t="s">
        <v>4837</v>
      </c>
    </row>
    <row r="691" spans="1:21">
      <c r="A691">
        <v>1793</v>
      </c>
      <c r="B691" t="s">
        <v>4838</v>
      </c>
      <c r="C691" t="s">
        <v>4839</v>
      </c>
      <c r="D691" t="s">
        <v>480</v>
      </c>
      <c r="E691" t="s">
        <v>4840</v>
      </c>
      <c r="F691" t="s">
        <v>2400</v>
      </c>
      <c r="G691" t="s">
        <v>2818</v>
      </c>
      <c r="H691" t="s">
        <v>27</v>
      </c>
      <c r="I691" t="s">
        <v>28</v>
      </c>
      <c r="J691" t="s">
        <v>4841</v>
      </c>
      <c r="K691" t="s">
        <v>4842</v>
      </c>
      <c r="L691" t="s">
        <v>4843</v>
      </c>
      <c r="M691" t="s">
        <v>4844</v>
      </c>
      <c r="N691" t="s">
        <v>4845</v>
      </c>
      <c r="O691" t="s">
        <v>121</v>
      </c>
      <c r="P691">
        <v>0</v>
      </c>
      <c r="Q691">
        <v>0</v>
      </c>
      <c r="S691" t="s">
        <v>4846</v>
      </c>
      <c r="U691" t="s">
        <v>4847</v>
      </c>
    </row>
    <row r="692" spans="1:21">
      <c r="A692">
        <v>1794</v>
      </c>
      <c r="B692" t="s">
        <v>2465</v>
      </c>
      <c r="C692" t="s">
        <v>2465</v>
      </c>
      <c r="D692" t="s">
        <v>98</v>
      </c>
      <c r="E692" t="s">
        <v>4848</v>
      </c>
      <c r="F692" t="s">
        <v>2400</v>
      </c>
      <c r="G692" t="s">
        <v>2818</v>
      </c>
      <c r="H692" t="s">
        <v>27</v>
      </c>
      <c r="I692" t="s">
        <v>28</v>
      </c>
      <c r="J692" t="s">
        <v>4849</v>
      </c>
      <c r="K692" t="s">
        <v>4850</v>
      </c>
      <c r="L692" t="s">
        <v>4851</v>
      </c>
      <c r="M692" t="s">
        <v>4852</v>
      </c>
      <c r="N692" t="s">
        <v>4853</v>
      </c>
      <c r="O692" t="s">
        <v>79</v>
      </c>
      <c r="P692">
        <v>0</v>
      </c>
      <c r="Q692">
        <v>0</v>
      </c>
      <c r="S692" t="s">
        <v>4854</v>
      </c>
      <c r="U692" t="s">
        <v>4855</v>
      </c>
    </row>
    <row r="693" spans="1:21">
      <c r="A693">
        <v>1795</v>
      </c>
      <c r="B693" t="s">
        <v>3679</v>
      </c>
      <c r="C693" t="s">
        <v>4856</v>
      </c>
      <c r="D693" t="s">
        <v>243</v>
      </c>
      <c r="E693" t="s">
        <v>4857</v>
      </c>
      <c r="F693" t="s">
        <v>25</v>
      </c>
      <c r="G693" t="s">
        <v>726</v>
      </c>
      <c r="H693" t="s">
        <v>27</v>
      </c>
      <c r="I693" t="s">
        <v>28</v>
      </c>
      <c r="J693" t="s">
        <v>4858</v>
      </c>
      <c r="K693" t="s">
        <v>4859</v>
      </c>
      <c r="L693" t="s">
        <v>4860</v>
      </c>
      <c r="M693" t="s">
        <v>4861</v>
      </c>
      <c r="N693" t="s">
        <v>4862</v>
      </c>
      <c r="O693" t="s">
        <v>64</v>
      </c>
      <c r="P693">
        <v>1</v>
      </c>
      <c r="Q693">
        <v>1</v>
      </c>
      <c r="S693" t="s">
        <v>4863</v>
      </c>
      <c r="U693" t="s">
        <v>4864</v>
      </c>
    </row>
    <row r="694" spans="1:21">
      <c r="A694">
        <v>1796</v>
      </c>
      <c r="B694" t="s">
        <v>4865</v>
      </c>
      <c r="C694" t="s">
        <v>4865</v>
      </c>
      <c r="D694" t="s">
        <v>243</v>
      </c>
      <c r="E694" t="s">
        <v>4866</v>
      </c>
      <c r="F694" t="s">
        <v>25</v>
      </c>
      <c r="G694" t="s">
        <v>726</v>
      </c>
      <c r="H694" t="s">
        <v>27</v>
      </c>
      <c r="I694" t="s">
        <v>2556</v>
      </c>
      <c r="O694" t="s">
        <v>55</v>
      </c>
      <c r="P694">
        <v>0</v>
      </c>
      <c r="Q694">
        <v>0</v>
      </c>
      <c r="S694" t="s">
        <v>4867</v>
      </c>
      <c r="U694" t="s">
        <v>4868</v>
      </c>
    </row>
    <row r="695" spans="1:21">
      <c r="A695">
        <v>1797</v>
      </c>
      <c r="B695" t="s">
        <v>3679</v>
      </c>
      <c r="C695" t="s">
        <v>4869</v>
      </c>
      <c r="D695" t="s">
        <v>3320</v>
      </c>
      <c r="E695" t="s">
        <v>4870</v>
      </c>
      <c r="F695" t="s">
        <v>25</v>
      </c>
      <c r="G695" t="s">
        <v>726</v>
      </c>
      <c r="H695" t="s">
        <v>27</v>
      </c>
      <c r="I695" t="s">
        <v>28</v>
      </c>
      <c r="J695" t="s">
        <v>4871</v>
      </c>
      <c r="K695" t="s">
        <v>4872</v>
      </c>
      <c r="L695" t="s">
        <v>4873</v>
      </c>
      <c r="M695" t="s">
        <v>4874</v>
      </c>
      <c r="O695" t="s">
        <v>64</v>
      </c>
      <c r="P695">
        <v>1</v>
      </c>
      <c r="Q695">
        <v>1</v>
      </c>
      <c r="S695" t="s">
        <v>4875</v>
      </c>
      <c r="U695" t="s">
        <v>4876</v>
      </c>
    </row>
    <row r="696" spans="1:21">
      <c r="A696">
        <v>1798</v>
      </c>
      <c r="B696" t="s">
        <v>3679</v>
      </c>
      <c r="C696" t="s">
        <v>4856</v>
      </c>
      <c r="D696" t="s">
        <v>243</v>
      </c>
      <c r="E696" t="s">
        <v>4877</v>
      </c>
      <c r="F696" t="s">
        <v>25</v>
      </c>
      <c r="G696" t="s">
        <v>726</v>
      </c>
      <c r="H696" t="s">
        <v>27</v>
      </c>
      <c r="I696" t="s">
        <v>28</v>
      </c>
      <c r="J696" t="s">
        <v>4878</v>
      </c>
      <c r="K696" t="s">
        <v>4879</v>
      </c>
      <c r="L696" t="s">
        <v>4880</v>
      </c>
      <c r="M696" t="s">
        <v>4881</v>
      </c>
      <c r="N696" t="s">
        <v>4882</v>
      </c>
      <c r="O696" t="s">
        <v>79</v>
      </c>
      <c r="P696">
        <v>1</v>
      </c>
      <c r="Q696">
        <v>1</v>
      </c>
      <c r="S696" t="s">
        <v>4883</v>
      </c>
      <c r="U696" t="s">
        <v>4884</v>
      </c>
    </row>
    <row r="697" spans="1:21">
      <c r="A697">
        <v>1799</v>
      </c>
      <c r="B697" t="s">
        <v>3679</v>
      </c>
      <c r="C697" t="s">
        <v>3267</v>
      </c>
      <c r="D697" t="s">
        <v>66</v>
      </c>
      <c r="E697" t="s">
        <v>4885</v>
      </c>
      <c r="F697" t="s">
        <v>25</v>
      </c>
      <c r="G697" t="s">
        <v>726</v>
      </c>
      <c r="H697" t="s">
        <v>27</v>
      </c>
      <c r="I697" t="s">
        <v>28</v>
      </c>
      <c r="J697" t="s">
        <v>4886</v>
      </c>
      <c r="K697" t="s">
        <v>4887</v>
      </c>
      <c r="L697" t="s">
        <v>4888</v>
      </c>
      <c r="M697" t="s">
        <v>4889</v>
      </c>
      <c r="N697" t="s">
        <v>4890</v>
      </c>
      <c r="O697" t="s">
        <v>64</v>
      </c>
      <c r="P697">
        <v>1</v>
      </c>
      <c r="Q697">
        <v>1</v>
      </c>
      <c r="S697" t="s">
        <v>4891</v>
      </c>
      <c r="U697" t="s">
        <v>4892</v>
      </c>
    </row>
    <row r="698" spans="1:21">
      <c r="A698">
        <v>1800</v>
      </c>
      <c r="B698" t="s">
        <v>3679</v>
      </c>
      <c r="C698" t="s">
        <v>4829</v>
      </c>
      <c r="D698" t="s">
        <v>243</v>
      </c>
      <c r="E698" t="s">
        <v>4893</v>
      </c>
      <c r="F698" t="s">
        <v>25</v>
      </c>
      <c r="G698" t="s">
        <v>726</v>
      </c>
      <c r="H698" t="s">
        <v>27</v>
      </c>
      <c r="I698" t="s">
        <v>2556</v>
      </c>
      <c r="O698" t="s">
        <v>55</v>
      </c>
      <c r="P698">
        <v>1</v>
      </c>
      <c r="Q698">
        <v>1</v>
      </c>
      <c r="S698" t="s">
        <v>4894</v>
      </c>
      <c r="U698" t="s">
        <v>4895</v>
      </c>
    </row>
    <row r="699" spans="1:21">
      <c r="A699">
        <v>1801</v>
      </c>
      <c r="B699" t="s">
        <v>3679</v>
      </c>
      <c r="C699" t="s">
        <v>4896</v>
      </c>
      <c r="D699" t="s">
        <v>243</v>
      </c>
      <c r="E699" t="s">
        <v>4897</v>
      </c>
      <c r="F699" t="s">
        <v>25</v>
      </c>
      <c r="G699" t="s">
        <v>726</v>
      </c>
      <c r="H699" t="s">
        <v>27</v>
      </c>
      <c r="I699" t="s">
        <v>28</v>
      </c>
      <c r="J699" t="s">
        <v>4898</v>
      </c>
      <c r="K699" t="s">
        <v>4899</v>
      </c>
      <c r="L699" t="s">
        <v>4900</v>
      </c>
      <c r="M699" t="s">
        <v>4901</v>
      </c>
      <c r="N699" t="s">
        <v>4902</v>
      </c>
      <c r="O699" t="s">
        <v>79</v>
      </c>
      <c r="P699">
        <v>1</v>
      </c>
      <c r="Q699">
        <v>1</v>
      </c>
      <c r="S699" t="s">
        <v>4903</v>
      </c>
      <c r="U699" t="s">
        <v>4904</v>
      </c>
    </row>
    <row r="700" spans="1:21">
      <c r="A700">
        <v>1802</v>
      </c>
      <c r="B700" t="s">
        <v>3679</v>
      </c>
      <c r="C700" t="s">
        <v>4905</v>
      </c>
      <c r="D700" t="s">
        <v>47</v>
      </c>
      <c r="E700" t="s">
        <v>4906</v>
      </c>
      <c r="F700" t="s">
        <v>25</v>
      </c>
      <c r="G700" t="s">
        <v>726</v>
      </c>
      <c r="H700" t="s">
        <v>27</v>
      </c>
      <c r="I700" t="s">
        <v>28</v>
      </c>
      <c r="J700" t="s">
        <v>4907</v>
      </c>
      <c r="K700" t="s">
        <v>4908</v>
      </c>
      <c r="L700" t="s">
        <v>4909</v>
      </c>
      <c r="M700" t="s">
        <v>4910</v>
      </c>
      <c r="N700" t="s">
        <v>4911</v>
      </c>
      <c r="O700" t="s">
        <v>64</v>
      </c>
      <c r="P700">
        <v>1</v>
      </c>
      <c r="Q700">
        <v>1</v>
      </c>
      <c r="S700" t="s">
        <v>4912</v>
      </c>
      <c r="U700" t="s">
        <v>4913</v>
      </c>
    </row>
    <row r="701" spans="1:21">
      <c r="A701" t="s">
        <v>4914</v>
      </c>
      <c r="B701" t="s">
        <v>97</v>
      </c>
      <c r="C701" t="s">
        <v>149</v>
      </c>
      <c r="D701" t="s">
        <v>516</v>
      </c>
      <c r="E701" t="s">
        <v>2829</v>
      </c>
      <c r="F701" t="s">
        <v>2400</v>
      </c>
      <c r="G701" t="s">
        <v>2818</v>
      </c>
      <c r="H701" t="s">
        <v>27</v>
      </c>
      <c r="I701" t="s">
        <v>28</v>
      </c>
      <c r="J701" t="s">
        <v>2830</v>
      </c>
      <c r="K701" t="s">
        <v>2831</v>
      </c>
      <c r="L701" t="s">
        <v>2832</v>
      </c>
      <c r="M701" t="s">
        <v>2833</v>
      </c>
      <c r="N701" t="s">
        <v>2834</v>
      </c>
      <c r="O701" t="s">
        <v>121</v>
      </c>
      <c r="P701">
        <v>0</v>
      </c>
      <c r="Q701">
        <v>0</v>
      </c>
      <c r="S701" t="s">
        <v>2835</v>
      </c>
      <c r="U701" t="s">
        <v>4915</v>
      </c>
    </row>
    <row r="702" spans="1:21">
      <c r="A702" t="s">
        <v>4916</v>
      </c>
      <c r="B702" t="s">
        <v>2867</v>
      </c>
      <c r="C702" t="s">
        <v>2867</v>
      </c>
      <c r="D702" t="s">
        <v>47</v>
      </c>
      <c r="E702" t="s">
        <v>2868</v>
      </c>
      <c r="F702" t="s">
        <v>2400</v>
      </c>
      <c r="G702" t="s">
        <v>2818</v>
      </c>
      <c r="H702" t="s">
        <v>27</v>
      </c>
      <c r="I702" t="s">
        <v>28</v>
      </c>
      <c r="J702" t="s">
        <v>2869</v>
      </c>
      <c r="K702" t="s">
        <v>2870</v>
      </c>
      <c r="L702" t="s">
        <v>2871</v>
      </c>
      <c r="M702" t="s">
        <v>2872</v>
      </c>
      <c r="O702" t="s">
        <v>121</v>
      </c>
      <c r="P702">
        <v>1</v>
      </c>
      <c r="Q702">
        <v>1</v>
      </c>
      <c r="S702" t="s">
        <v>4917</v>
      </c>
      <c r="U702" t="s">
        <v>4918</v>
      </c>
    </row>
    <row r="703" spans="1:21">
      <c r="A703" t="s">
        <v>4919</v>
      </c>
      <c r="B703" t="s">
        <v>2879</v>
      </c>
      <c r="C703" t="s">
        <v>2879</v>
      </c>
      <c r="D703" t="s">
        <v>47</v>
      </c>
      <c r="E703" t="s">
        <v>2880</v>
      </c>
      <c r="F703" t="s">
        <v>2400</v>
      </c>
      <c r="G703" t="s">
        <v>2818</v>
      </c>
      <c r="H703" t="s">
        <v>27</v>
      </c>
      <c r="I703" t="s">
        <v>28</v>
      </c>
      <c r="J703" t="s">
        <v>2881</v>
      </c>
      <c r="K703" t="s">
        <v>2882</v>
      </c>
      <c r="L703" t="s">
        <v>2883</v>
      </c>
      <c r="M703" t="s">
        <v>2884</v>
      </c>
      <c r="O703" t="s">
        <v>34</v>
      </c>
      <c r="P703">
        <v>1</v>
      </c>
      <c r="Q703">
        <v>1</v>
      </c>
      <c r="S703" t="s">
        <v>4920</v>
      </c>
      <c r="U703" t="s">
        <v>4921</v>
      </c>
    </row>
    <row r="704" spans="1:21">
      <c r="A704" t="s">
        <v>4922</v>
      </c>
      <c r="B704" t="s">
        <v>2896</v>
      </c>
      <c r="C704" t="s">
        <v>2895</v>
      </c>
      <c r="D704" t="s">
        <v>516</v>
      </c>
      <c r="E704" t="s">
        <v>2897</v>
      </c>
      <c r="F704" t="s">
        <v>2400</v>
      </c>
      <c r="G704" t="s">
        <v>2818</v>
      </c>
      <c r="H704" t="s">
        <v>27</v>
      </c>
      <c r="I704" t="s">
        <v>28</v>
      </c>
      <c r="J704" t="s">
        <v>2898</v>
      </c>
      <c r="K704" t="s">
        <v>2899</v>
      </c>
      <c r="L704" t="s">
        <v>2900</v>
      </c>
      <c r="M704" t="s">
        <v>2901</v>
      </c>
      <c r="N704" t="s">
        <v>2902</v>
      </c>
      <c r="O704" t="s">
        <v>34</v>
      </c>
      <c r="P704">
        <v>1</v>
      </c>
      <c r="Q704">
        <v>0</v>
      </c>
      <c r="S704" t="s">
        <v>4923</v>
      </c>
      <c r="U704" t="s">
        <v>4924</v>
      </c>
    </row>
    <row r="705" spans="1:21">
      <c r="A705">
        <v>1807</v>
      </c>
      <c r="B705" t="s">
        <v>149</v>
      </c>
      <c r="C705" t="s">
        <v>333</v>
      </c>
      <c r="D705" t="s">
        <v>47</v>
      </c>
      <c r="E705" t="s">
        <v>4925</v>
      </c>
      <c r="F705" t="s">
        <v>2400</v>
      </c>
      <c r="G705" t="s">
        <v>2818</v>
      </c>
      <c r="H705" t="s">
        <v>27</v>
      </c>
      <c r="I705" t="s">
        <v>28</v>
      </c>
      <c r="J705" t="s">
        <v>4926</v>
      </c>
      <c r="K705" t="s">
        <v>4927</v>
      </c>
      <c r="L705" t="s">
        <v>4928</v>
      </c>
      <c r="M705" t="s">
        <v>4929</v>
      </c>
      <c r="N705" t="s">
        <v>4930</v>
      </c>
      <c r="O705" t="s">
        <v>79</v>
      </c>
      <c r="P705">
        <v>0</v>
      </c>
      <c r="Q705">
        <v>0</v>
      </c>
      <c r="S705" t="s">
        <v>4931</v>
      </c>
      <c r="U705" t="s">
        <v>4932</v>
      </c>
    </row>
    <row r="706" spans="1:21">
      <c r="A706">
        <v>1808</v>
      </c>
      <c r="B706" t="s">
        <v>2790</v>
      </c>
      <c r="C706" t="s">
        <v>333</v>
      </c>
      <c r="D706" t="s">
        <v>364</v>
      </c>
      <c r="E706" t="s">
        <v>4933</v>
      </c>
      <c r="F706" t="s">
        <v>2400</v>
      </c>
      <c r="G706" t="s">
        <v>2818</v>
      </c>
      <c r="H706" t="s">
        <v>27</v>
      </c>
      <c r="I706" t="s">
        <v>2556</v>
      </c>
      <c r="O706" t="s">
        <v>55</v>
      </c>
      <c r="P706">
        <v>1</v>
      </c>
      <c r="Q706">
        <v>1</v>
      </c>
      <c r="S706" t="s">
        <v>4934</v>
      </c>
      <c r="U706" t="s">
        <v>4935</v>
      </c>
    </row>
    <row r="707" spans="1:21">
      <c r="A707">
        <v>1809</v>
      </c>
      <c r="B707" t="s">
        <v>2790</v>
      </c>
      <c r="C707" t="s">
        <v>97</v>
      </c>
      <c r="D707" t="s">
        <v>364</v>
      </c>
      <c r="E707" t="s">
        <v>4936</v>
      </c>
      <c r="F707" t="s">
        <v>2400</v>
      </c>
      <c r="G707" t="s">
        <v>2818</v>
      </c>
      <c r="H707" t="s">
        <v>27</v>
      </c>
      <c r="I707" t="s">
        <v>2556</v>
      </c>
      <c r="O707" t="s">
        <v>55</v>
      </c>
      <c r="P707">
        <v>0</v>
      </c>
      <c r="Q707">
        <v>0</v>
      </c>
      <c r="S707" t="s">
        <v>4937</v>
      </c>
      <c r="U707" t="s">
        <v>4938</v>
      </c>
    </row>
    <row r="708" spans="1:21">
      <c r="A708">
        <v>1810</v>
      </c>
      <c r="B708" t="s">
        <v>2790</v>
      </c>
      <c r="C708" t="s">
        <v>97</v>
      </c>
      <c r="D708" t="s">
        <v>364</v>
      </c>
      <c r="E708" t="s">
        <v>4939</v>
      </c>
      <c r="F708" t="s">
        <v>2400</v>
      </c>
      <c r="G708" t="s">
        <v>2818</v>
      </c>
      <c r="H708" t="s">
        <v>27</v>
      </c>
      <c r="I708" t="s">
        <v>2556</v>
      </c>
      <c r="O708" t="s">
        <v>55</v>
      </c>
      <c r="P708">
        <v>1</v>
      </c>
      <c r="Q708">
        <v>0</v>
      </c>
      <c r="S708" t="s">
        <v>4940</v>
      </c>
      <c r="U708" t="s">
        <v>4941</v>
      </c>
    </row>
    <row r="709" spans="1:21">
      <c r="A709" t="s">
        <v>4942</v>
      </c>
      <c r="B709" t="s">
        <v>2647</v>
      </c>
      <c r="C709" t="s">
        <v>2647</v>
      </c>
      <c r="D709" t="s">
        <v>47</v>
      </c>
      <c r="E709" t="s">
        <v>4943</v>
      </c>
      <c r="F709" t="s">
        <v>2400</v>
      </c>
      <c r="G709" t="s">
        <v>2818</v>
      </c>
      <c r="H709" t="s">
        <v>27</v>
      </c>
      <c r="I709" t="s">
        <v>28</v>
      </c>
      <c r="J709" t="s">
        <v>4944</v>
      </c>
      <c r="K709" t="s">
        <v>4945</v>
      </c>
      <c r="L709" t="s">
        <v>4946</v>
      </c>
      <c r="M709" t="s">
        <v>4947</v>
      </c>
      <c r="O709" t="s">
        <v>34</v>
      </c>
      <c r="P709">
        <v>1</v>
      </c>
      <c r="Q709">
        <v>1</v>
      </c>
      <c r="S709" t="s">
        <v>4948</v>
      </c>
      <c r="U709" t="s">
        <v>4949</v>
      </c>
    </row>
    <row r="710" spans="1:21">
      <c r="A710">
        <v>1812</v>
      </c>
      <c r="B710" t="s">
        <v>3815</v>
      </c>
      <c r="C710" t="s">
        <v>4950</v>
      </c>
      <c r="D710" t="s">
        <v>243</v>
      </c>
      <c r="E710" t="s">
        <v>4951</v>
      </c>
      <c r="F710" t="s">
        <v>25</v>
      </c>
      <c r="G710" t="s">
        <v>953</v>
      </c>
      <c r="H710" t="s">
        <v>27</v>
      </c>
      <c r="I710" t="s">
        <v>28</v>
      </c>
      <c r="J710" t="s">
        <v>3750</v>
      </c>
      <c r="K710" t="s">
        <v>3751</v>
      </c>
      <c r="L710" t="s">
        <v>3752</v>
      </c>
      <c r="M710" t="s">
        <v>4952</v>
      </c>
      <c r="N710" t="s">
        <v>3478</v>
      </c>
      <c r="O710" t="s">
        <v>34</v>
      </c>
      <c r="P710">
        <v>0</v>
      </c>
      <c r="Q710">
        <v>0</v>
      </c>
      <c r="T710" t="s">
        <v>4953</v>
      </c>
      <c r="U710" t="s">
        <v>4954</v>
      </c>
    </row>
    <row r="711" spans="1:21">
      <c r="A711" t="s">
        <v>4955</v>
      </c>
      <c r="B711" t="s">
        <v>3815</v>
      </c>
      <c r="C711" t="s">
        <v>4950</v>
      </c>
      <c r="D711" t="s">
        <v>243</v>
      </c>
      <c r="E711" t="s">
        <v>4956</v>
      </c>
      <c r="F711" t="s">
        <v>25</v>
      </c>
      <c r="G711" t="s">
        <v>1286</v>
      </c>
      <c r="H711" t="s">
        <v>27</v>
      </c>
      <c r="I711" t="s">
        <v>28</v>
      </c>
      <c r="J711" t="s">
        <v>3750</v>
      </c>
      <c r="K711" t="s">
        <v>3751</v>
      </c>
      <c r="L711" t="s">
        <v>3752</v>
      </c>
      <c r="M711" t="s">
        <v>4952</v>
      </c>
      <c r="N711" t="s">
        <v>3478</v>
      </c>
      <c r="O711" t="s">
        <v>55</v>
      </c>
      <c r="P711">
        <v>1</v>
      </c>
      <c r="Q711">
        <v>0</v>
      </c>
      <c r="T711" t="s">
        <v>4953</v>
      </c>
      <c r="U711" t="s">
        <v>4957</v>
      </c>
    </row>
    <row r="712" spans="1:21">
      <c r="A712" t="s">
        <v>4958</v>
      </c>
      <c r="B712" t="s">
        <v>3815</v>
      </c>
      <c r="C712" t="s">
        <v>4959</v>
      </c>
      <c r="D712" t="s">
        <v>243</v>
      </c>
      <c r="E712" t="s">
        <v>4960</v>
      </c>
      <c r="F712" t="s">
        <v>25</v>
      </c>
      <c r="G712" t="s">
        <v>1050</v>
      </c>
      <c r="H712" t="s">
        <v>27</v>
      </c>
      <c r="I712" t="s">
        <v>28</v>
      </c>
      <c r="J712" t="s">
        <v>4961</v>
      </c>
      <c r="K712" t="s">
        <v>4962</v>
      </c>
      <c r="L712" t="s">
        <v>4963</v>
      </c>
      <c r="M712" t="s">
        <v>4964</v>
      </c>
      <c r="N712" t="s">
        <v>4965</v>
      </c>
      <c r="O712" t="s">
        <v>64</v>
      </c>
      <c r="P712">
        <v>1</v>
      </c>
      <c r="Q712">
        <v>0</v>
      </c>
      <c r="T712" t="s">
        <v>4953</v>
      </c>
      <c r="U712" t="s">
        <v>4966</v>
      </c>
    </row>
    <row r="713" spans="1:21">
      <c r="A713">
        <v>1816</v>
      </c>
      <c r="B713" t="s">
        <v>3815</v>
      </c>
      <c r="C713" t="s">
        <v>4959</v>
      </c>
      <c r="D713" t="s">
        <v>243</v>
      </c>
      <c r="E713" t="s">
        <v>4967</v>
      </c>
      <c r="F713" t="s">
        <v>25</v>
      </c>
      <c r="G713" t="s">
        <v>26</v>
      </c>
      <c r="H713" t="s">
        <v>27</v>
      </c>
      <c r="I713" t="s">
        <v>28</v>
      </c>
      <c r="J713" t="s">
        <v>4968</v>
      </c>
      <c r="K713" t="s">
        <v>4969</v>
      </c>
      <c r="L713" t="s">
        <v>4970</v>
      </c>
      <c r="M713" t="s">
        <v>4971</v>
      </c>
      <c r="N713" t="s">
        <v>4972</v>
      </c>
      <c r="O713" t="s">
        <v>121</v>
      </c>
      <c r="P713">
        <v>1</v>
      </c>
      <c r="Q713">
        <v>1</v>
      </c>
      <c r="T713" t="s">
        <v>4953</v>
      </c>
      <c r="U713" t="s">
        <v>4973</v>
      </c>
    </row>
    <row r="714" spans="1:21">
      <c r="A714" t="s">
        <v>4974</v>
      </c>
      <c r="B714" t="s">
        <v>3815</v>
      </c>
      <c r="C714" t="s">
        <v>4959</v>
      </c>
      <c r="D714" t="s">
        <v>243</v>
      </c>
      <c r="E714" t="s">
        <v>4975</v>
      </c>
      <c r="F714" t="s">
        <v>25</v>
      </c>
      <c r="G714" t="s">
        <v>1517</v>
      </c>
      <c r="H714" t="s">
        <v>27</v>
      </c>
      <c r="I714" t="s">
        <v>28</v>
      </c>
      <c r="J714" t="s">
        <v>3750</v>
      </c>
      <c r="K714" t="s">
        <v>3751</v>
      </c>
      <c r="L714" t="s">
        <v>3752</v>
      </c>
      <c r="M714" t="s">
        <v>4952</v>
      </c>
      <c r="N714" t="s">
        <v>3478</v>
      </c>
      <c r="O714" t="s">
        <v>121</v>
      </c>
      <c r="P714">
        <v>1</v>
      </c>
      <c r="Q714">
        <v>0</v>
      </c>
      <c r="T714" t="s">
        <v>4953</v>
      </c>
      <c r="U714" t="s">
        <v>4976</v>
      </c>
    </row>
    <row r="715" spans="1:21">
      <c r="A715">
        <v>1818</v>
      </c>
      <c r="B715" t="s">
        <v>3815</v>
      </c>
      <c r="C715" t="s">
        <v>4959</v>
      </c>
      <c r="D715" t="s">
        <v>243</v>
      </c>
      <c r="E715" t="s">
        <v>4977</v>
      </c>
      <c r="F715" t="s">
        <v>25</v>
      </c>
      <c r="G715" t="s">
        <v>2044</v>
      </c>
      <c r="H715" t="s">
        <v>27</v>
      </c>
      <c r="I715" t="s">
        <v>28</v>
      </c>
      <c r="J715" t="s">
        <v>4978</v>
      </c>
      <c r="K715" t="s">
        <v>4979</v>
      </c>
      <c r="L715" t="s">
        <v>4980</v>
      </c>
      <c r="M715" t="s">
        <v>4981</v>
      </c>
      <c r="N715" t="s">
        <v>4982</v>
      </c>
      <c r="O715" t="s">
        <v>64</v>
      </c>
      <c r="P715">
        <v>1</v>
      </c>
      <c r="Q715">
        <v>0</v>
      </c>
      <c r="T715" t="s">
        <v>4953</v>
      </c>
      <c r="U715" t="s">
        <v>4983</v>
      </c>
    </row>
    <row r="716" spans="1:21">
      <c r="A716" t="s">
        <v>4984</v>
      </c>
      <c r="B716" t="s">
        <v>3815</v>
      </c>
      <c r="C716" t="s">
        <v>4959</v>
      </c>
      <c r="D716" t="s">
        <v>243</v>
      </c>
      <c r="E716" t="s">
        <v>4985</v>
      </c>
      <c r="F716" t="s">
        <v>25</v>
      </c>
      <c r="G716" t="s">
        <v>953</v>
      </c>
      <c r="H716" t="s">
        <v>27</v>
      </c>
      <c r="I716" t="s">
        <v>28</v>
      </c>
      <c r="J716" t="s">
        <v>3750</v>
      </c>
      <c r="K716" t="s">
        <v>3751</v>
      </c>
      <c r="L716" t="s">
        <v>3752</v>
      </c>
      <c r="M716" t="s">
        <v>4952</v>
      </c>
      <c r="N716" t="s">
        <v>3478</v>
      </c>
      <c r="O716" t="s">
        <v>79</v>
      </c>
      <c r="P716">
        <v>1</v>
      </c>
      <c r="Q716">
        <v>0</v>
      </c>
      <c r="T716" t="s">
        <v>4953</v>
      </c>
      <c r="U716" t="s">
        <v>4986</v>
      </c>
    </row>
    <row r="717" spans="1:21">
      <c r="A717">
        <v>1820</v>
      </c>
      <c r="B717" t="s">
        <v>3815</v>
      </c>
      <c r="C717" t="s">
        <v>4959</v>
      </c>
      <c r="D717" t="s">
        <v>243</v>
      </c>
      <c r="E717" t="s">
        <v>4987</v>
      </c>
      <c r="F717" t="s">
        <v>25</v>
      </c>
      <c r="G717" t="s">
        <v>26</v>
      </c>
      <c r="H717" t="s">
        <v>27</v>
      </c>
      <c r="I717" t="s">
        <v>28</v>
      </c>
      <c r="J717" t="s">
        <v>4988</v>
      </c>
      <c r="K717" t="s">
        <v>4989</v>
      </c>
      <c r="L717" t="s">
        <v>4990</v>
      </c>
      <c r="M717" t="s">
        <v>4991</v>
      </c>
      <c r="N717" t="s">
        <v>4992</v>
      </c>
      <c r="O717" t="s">
        <v>34</v>
      </c>
      <c r="P717">
        <v>1</v>
      </c>
      <c r="Q717">
        <v>1</v>
      </c>
      <c r="T717" t="s">
        <v>4993</v>
      </c>
      <c r="U717" t="s">
        <v>4994</v>
      </c>
    </row>
    <row r="718" spans="1:21">
      <c r="A718">
        <v>1821</v>
      </c>
      <c r="B718" t="s">
        <v>3815</v>
      </c>
      <c r="C718" t="s">
        <v>4959</v>
      </c>
      <c r="D718" t="s">
        <v>243</v>
      </c>
      <c r="E718" t="s">
        <v>4995</v>
      </c>
      <c r="F718" t="s">
        <v>25</v>
      </c>
      <c r="G718" t="s">
        <v>1286</v>
      </c>
      <c r="H718" t="s">
        <v>27</v>
      </c>
      <c r="I718" t="s">
        <v>28</v>
      </c>
      <c r="J718" t="s">
        <v>4996</v>
      </c>
      <c r="K718" t="s">
        <v>4997</v>
      </c>
      <c r="L718" t="s">
        <v>4998</v>
      </c>
      <c r="M718" t="s">
        <v>4999</v>
      </c>
      <c r="N718" t="s">
        <v>5000</v>
      </c>
      <c r="O718" t="s">
        <v>79</v>
      </c>
      <c r="P718">
        <v>1</v>
      </c>
      <c r="Q718">
        <v>1</v>
      </c>
      <c r="T718" t="s">
        <v>4993</v>
      </c>
      <c r="U718" t="s">
        <v>5001</v>
      </c>
    </row>
    <row r="719" spans="1:21">
      <c r="A719">
        <v>1822</v>
      </c>
      <c r="B719" t="s">
        <v>3815</v>
      </c>
      <c r="C719" t="s">
        <v>4959</v>
      </c>
      <c r="D719" t="s">
        <v>243</v>
      </c>
      <c r="E719" t="s">
        <v>5002</v>
      </c>
      <c r="F719" t="s">
        <v>25</v>
      </c>
      <c r="G719" t="s">
        <v>873</v>
      </c>
      <c r="H719" t="s">
        <v>27</v>
      </c>
      <c r="I719" t="s">
        <v>28</v>
      </c>
      <c r="J719" t="s">
        <v>3750</v>
      </c>
      <c r="K719" t="s">
        <v>3751</v>
      </c>
      <c r="L719" t="s">
        <v>3752</v>
      </c>
      <c r="M719" t="s">
        <v>4952</v>
      </c>
      <c r="N719" t="s">
        <v>3478</v>
      </c>
      <c r="O719" t="s">
        <v>64</v>
      </c>
      <c r="P719">
        <v>2</v>
      </c>
      <c r="Q719">
        <v>0</v>
      </c>
      <c r="S719" t="s">
        <v>5003</v>
      </c>
      <c r="T719" t="s">
        <v>4993</v>
      </c>
      <c r="U719" t="s">
        <v>5004</v>
      </c>
    </row>
    <row r="720" spans="1:21">
      <c r="A720">
        <v>1823</v>
      </c>
      <c r="B720" t="s">
        <v>3815</v>
      </c>
      <c r="C720" t="s">
        <v>4959</v>
      </c>
      <c r="D720" t="s">
        <v>243</v>
      </c>
      <c r="E720" t="s">
        <v>5005</v>
      </c>
      <c r="F720" t="s">
        <v>25</v>
      </c>
      <c r="G720" t="s">
        <v>1286</v>
      </c>
      <c r="H720" t="s">
        <v>27</v>
      </c>
      <c r="I720" t="s">
        <v>28</v>
      </c>
      <c r="J720" t="s">
        <v>5006</v>
      </c>
      <c r="K720" t="s">
        <v>5007</v>
      </c>
      <c r="L720" t="s">
        <v>5008</v>
      </c>
      <c r="M720" t="s">
        <v>5009</v>
      </c>
      <c r="N720" t="s">
        <v>5010</v>
      </c>
      <c r="O720" t="s">
        <v>34</v>
      </c>
      <c r="P720">
        <v>1</v>
      </c>
      <c r="Q720">
        <v>0</v>
      </c>
      <c r="T720" t="s">
        <v>4993</v>
      </c>
      <c r="U720" t="s">
        <v>5011</v>
      </c>
    </row>
    <row r="721" spans="1:21">
      <c r="A721">
        <v>1824</v>
      </c>
      <c r="B721" t="s">
        <v>3815</v>
      </c>
      <c r="C721" t="s">
        <v>4959</v>
      </c>
      <c r="D721" t="s">
        <v>243</v>
      </c>
      <c r="E721" t="s">
        <v>5012</v>
      </c>
      <c r="F721" t="s">
        <v>25</v>
      </c>
      <c r="G721" t="s">
        <v>1517</v>
      </c>
      <c r="H721" t="s">
        <v>27</v>
      </c>
      <c r="I721" t="s">
        <v>28</v>
      </c>
      <c r="J721" t="s">
        <v>5013</v>
      </c>
      <c r="K721" t="s">
        <v>5014</v>
      </c>
      <c r="L721" t="s">
        <v>5015</v>
      </c>
      <c r="M721" t="s">
        <v>5016</v>
      </c>
      <c r="N721" t="s">
        <v>5017</v>
      </c>
      <c r="O721" t="s">
        <v>55</v>
      </c>
      <c r="P721">
        <v>1</v>
      </c>
      <c r="Q721">
        <v>0</v>
      </c>
      <c r="T721" t="s">
        <v>4993</v>
      </c>
      <c r="U721" t="s">
        <v>5018</v>
      </c>
    </row>
    <row r="722" spans="1:21">
      <c r="A722">
        <v>1825</v>
      </c>
      <c r="B722" t="s">
        <v>3815</v>
      </c>
      <c r="C722" t="s">
        <v>4959</v>
      </c>
      <c r="D722" t="s">
        <v>243</v>
      </c>
      <c r="E722" t="s">
        <v>5019</v>
      </c>
      <c r="F722" t="s">
        <v>25</v>
      </c>
      <c r="G722" t="s">
        <v>2044</v>
      </c>
      <c r="H722" t="s">
        <v>27</v>
      </c>
      <c r="I722" t="s">
        <v>28</v>
      </c>
      <c r="J722" t="s">
        <v>3750</v>
      </c>
      <c r="K722" t="s">
        <v>3751</v>
      </c>
      <c r="L722" t="s">
        <v>3752</v>
      </c>
      <c r="M722" t="s">
        <v>4952</v>
      </c>
      <c r="N722" t="s">
        <v>3478</v>
      </c>
      <c r="O722" t="s">
        <v>55</v>
      </c>
      <c r="P722">
        <v>1</v>
      </c>
      <c r="Q722">
        <v>1</v>
      </c>
      <c r="T722" t="s">
        <v>4993</v>
      </c>
      <c r="U722" t="s">
        <v>5020</v>
      </c>
    </row>
    <row r="723" spans="1:21">
      <c r="A723">
        <v>1826</v>
      </c>
      <c r="B723" t="s">
        <v>3815</v>
      </c>
      <c r="C723" t="s">
        <v>4959</v>
      </c>
      <c r="D723" t="s">
        <v>243</v>
      </c>
      <c r="E723" t="s">
        <v>5021</v>
      </c>
      <c r="F723" t="s">
        <v>25</v>
      </c>
      <c r="G723" t="s">
        <v>1827</v>
      </c>
      <c r="H723" t="s">
        <v>27</v>
      </c>
      <c r="I723" t="s">
        <v>28</v>
      </c>
      <c r="J723" t="s">
        <v>5022</v>
      </c>
      <c r="K723" t="s">
        <v>5023</v>
      </c>
      <c r="L723" t="s">
        <v>5024</v>
      </c>
      <c r="M723" t="s">
        <v>5025</v>
      </c>
      <c r="N723" t="s">
        <v>5026</v>
      </c>
      <c r="O723" t="s">
        <v>34</v>
      </c>
      <c r="P723">
        <v>1</v>
      </c>
      <c r="Q723">
        <v>1</v>
      </c>
      <c r="T723" t="s">
        <v>4993</v>
      </c>
      <c r="U723" t="s">
        <v>5027</v>
      </c>
    </row>
    <row r="724" spans="1:21">
      <c r="A724">
        <v>1827</v>
      </c>
      <c r="B724" t="s">
        <v>3815</v>
      </c>
      <c r="C724" t="s">
        <v>4959</v>
      </c>
      <c r="D724" t="s">
        <v>243</v>
      </c>
      <c r="E724" t="s">
        <v>5028</v>
      </c>
      <c r="F724" t="s">
        <v>25</v>
      </c>
      <c r="G724" t="s">
        <v>873</v>
      </c>
      <c r="H724" t="s">
        <v>27</v>
      </c>
      <c r="I724" t="s">
        <v>28</v>
      </c>
      <c r="J724" t="s">
        <v>5029</v>
      </c>
      <c r="K724" t="s">
        <v>5030</v>
      </c>
      <c r="L724" t="s">
        <v>5031</v>
      </c>
      <c r="M724" t="s">
        <v>5032</v>
      </c>
      <c r="N724" t="s">
        <v>5033</v>
      </c>
      <c r="O724" t="s">
        <v>79</v>
      </c>
      <c r="P724">
        <v>2</v>
      </c>
      <c r="Q724">
        <v>2</v>
      </c>
      <c r="S724" t="s">
        <v>5034</v>
      </c>
      <c r="T724" t="s">
        <v>4993</v>
      </c>
      <c r="U724" t="s">
        <v>5035</v>
      </c>
    </row>
    <row r="725" spans="1:21">
      <c r="A725" t="s">
        <v>5036</v>
      </c>
      <c r="B725" t="s">
        <v>3815</v>
      </c>
      <c r="C725" t="s">
        <v>4959</v>
      </c>
      <c r="D725" t="s">
        <v>243</v>
      </c>
      <c r="E725" t="s">
        <v>5037</v>
      </c>
      <c r="F725" t="s">
        <v>2400</v>
      </c>
      <c r="G725" t="s">
        <v>2401</v>
      </c>
      <c r="H725" t="s">
        <v>27</v>
      </c>
      <c r="I725" t="s">
        <v>28</v>
      </c>
      <c r="J725" t="s">
        <v>5038</v>
      </c>
      <c r="K725" t="s">
        <v>5039</v>
      </c>
      <c r="L725" t="s">
        <v>5040</v>
      </c>
      <c r="M725" t="s">
        <v>5041</v>
      </c>
      <c r="N725" t="s">
        <v>5042</v>
      </c>
      <c r="O725" t="s">
        <v>64</v>
      </c>
      <c r="P725">
        <v>0</v>
      </c>
      <c r="Q725">
        <v>0</v>
      </c>
      <c r="U725" t="s">
        <v>5043</v>
      </c>
    </row>
    <row r="726" spans="1:21">
      <c r="A726" t="s">
        <v>5044</v>
      </c>
      <c r="B726" t="s">
        <v>3815</v>
      </c>
      <c r="C726" t="s">
        <v>4959</v>
      </c>
      <c r="D726" t="s">
        <v>243</v>
      </c>
      <c r="E726" t="s">
        <v>5045</v>
      </c>
      <c r="F726" t="s">
        <v>2400</v>
      </c>
      <c r="G726" t="s">
        <v>3169</v>
      </c>
      <c r="H726" t="s">
        <v>27</v>
      </c>
      <c r="I726" t="s">
        <v>28</v>
      </c>
      <c r="J726" t="s">
        <v>5046</v>
      </c>
      <c r="K726" t="s">
        <v>5047</v>
      </c>
      <c r="L726" t="s">
        <v>5048</v>
      </c>
      <c r="M726" t="s">
        <v>5049</v>
      </c>
      <c r="N726" t="s">
        <v>5050</v>
      </c>
      <c r="O726" t="s">
        <v>55</v>
      </c>
      <c r="P726">
        <v>1</v>
      </c>
      <c r="Q726">
        <v>1</v>
      </c>
      <c r="S726" t="s">
        <v>5051</v>
      </c>
      <c r="U726" t="s">
        <v>5052</v>
      </c>
    </row>
    <row r="727" spans="1:21">
      <c r="A727" t="s">
        <v>5053</v>
      </c>
      <c r="B727" t="s">
        <v>3815</v>
      </c>
      <c r="C727" t="s">
        <v>4959</v>
      </c>
      <c r="D727" t="s">
        <v>243</v>
      </c>
      <c r="E727" t="s">
        <v>5054</v>
      </c>
      <c r="F727" t="s">
        <v>2400</v>
      </c>
      <c r="G727" t="s">
        <v>2793</v>
      </c>
      <c r="H727" t="s">
        <v>27</v>
      </c>
      <c r="I727" t="s">
        <v>28</v>
      </c>
      <c r="J727" t="s">
        <v>5055</v>
      </c>
      <c r="K727" t="s">
        <v>5056</v>
      </c>
      <c r="L727" t="s">
        <v>5057</v>
      </c>
      <c r="M727" t="s">
        <v>5058</v>
      </c>
      <c r="N727" t="s">
        <v>5059</v>
      </c>
      <c r="O727" t="s">
        <v>79</v>
      </c>
      <c r="P727">
        <v>0</v>
      </c>
      <c r="Q727">
        <v>0</v>
      </c>
      <c r="U727" t="s">
        <v>5060</v>
      </c>
    </row>
    <row r="728" spans="1:21">
      <c r="A728" t="s">
        <v>5061</v>
      </c>
      <c r="B728" t="s">
        <v>3815</v>
      </c>
      <c r="C728" t="s">
        <v>4959</v>
      </c>
      <c r="D728" t="s">
        <v>243</v>
      </c>
      <c r="E728" t="s">
        <v>5062</v>
      </c>
      <c r="F728" t="s">
        <v>4305</v>
      </c>
      <c r="G728" t="s">
        <v>5063</v>
      </c>
      <c r="H728" t="s">
        <v>27</v>
      </c>
      <c r="I728" t="s">
        <v>28</v>
      </c>
      <c r="J728" t="s">
        <v>5064</v>
      </c>
      <c r="K728" t="s">
        <v>5065</v>
      </c>
      <c r="L728" t="s">
        <v>5066</v>
      </c>
      <c r="M728" t="s">
        <v>5067</v>
      </c>
      <c r="N728" t="s">
        <v>5068</v>
      </c>
      <c r="O728" t="s">
        <v>64</v>
      </c>
      <c r="P728">
        <v>0</v>
      </c>
      <c r="Q728">
        <v>0</v>
      </c>
      <c r="U728" t="s">
        <v>5069</v>
      </c>
    </row>
    <row r="729" spans="1:21">
      <c r="A729" t="s">
        <v>5070</v>
      </c>
      <c r="B729" t="s">
        <v>3815</v>
      </c>
      <c r="C729" t="s">
        <v>4959</v>
      </c>
      <c r="D729" t="s">
        <v>243</v>
      </c>
      <c r="E729" t="s">
        <v>5071</v>
      </c>
      <c r="F729" t="s">
        <v>2400</v>
      </c>
      <c r="G729" t="s">
        <v>3169</v>
      </c>
      <c r="H729" t="s">
        <v>27</v>
      </c>
      <c r="I729" t="s">
        <v>28</v>
      </c>
      <c r="J729" t="s">
        <v>5072</v>
      </c>
      <c r="K729" t="s">
        <v>5073</v>
      </c>
      <c r="L729" t="s">
        <v>5074</v>
      </c>
      <c r="M729" t="s">
        <v>5048</v>
      </c>
      <c r="N729" t="s">
        <v>5075</v>
      </c>
      <c r="O729" t="s">
        <v>34</v>
      </c>
      <c r="P729">
        <v>0</v>
      </c>
      <c r="Q729">
        <v>0</v>
      </c>
      <c r="U729" t="s">
        <v>5076</v>
      </c>
    </row>
    <row r="730" spans="1:21">
      <c r="A730" t="s">
        <v>5077</v>
      </c>
      <c r="B730" t="s">
        <v>3815</v>
      </c>
      <c r="C730" t="s">
        <v>4959</v>
      </c>
      <c r="D730" t="s">
        <v>243</v>
      </c>
      <c r="E730" t="s">
        <v>5078</v>
      </c>
      <c r="F730" t="s">
        <v>2400</v>
      </c>
      <c r="G730" t="s">
        <v>3598</v>
      </c>
      <c r="H730" t="s">
        <v>27</v>
      </c>
      <c r="I730" t="s">
        <v>28</v>
      </c>
      <c r="J730" t="s">
        <v>5079</v>
      </c>
      <c r="K730" t="s">
        <v>5080</v>
      </c>
      <c r="L730" t="s">
        <v>5081</v>
      </c>
      <c r="M730" t="s">
        <v>5082</v>
      </c>
      <c r="N730" t="s">
        <v>5083</v>
      </c>
      <c r="O730" t="s">
        <v>55</v>
      </c>
      <c r="P730">
        <v>0</v>
      </c>
      <c r="Q730">
        <v>0</v>
      </c>
      <c r="U730" t="s">
        <v>5084</v>
      </c>
    </row>
    <row r="731" spans="1:21">
      <c r="A731" t="s">
        <v>5085</v>
      </c>
      <c r="B731" t="s">
        <v>3815</v>
      </c>
      <c r="C731" t="s">
        <v>4959</v>
      </c>
      <c r="D731" t="s">
        <v>243</v>
      </c>
      <c r="E731" t="s">
        <v>5086</v>
      </c>
      <c r="F731" t="s">
        <v>2400</v>
      </c>
      <c r="G731" t="s">
        <v>2818</v>
      </c>
      <c r="H731" t="s">
        <v>27</v>
      </c>
      <c r="I731" t="s">
        <v>28</v>
      </c>
      <c r="J731" t="s">
        <v>5087</v>
      </c>
      <c r="K731" t="s">
        <v>5088</v>
      </c>
      <c r="L731" t="s">
        <v>5089</v>
      </c>
      <c r="M731" t="s">
        <v>5090</v>
      </c>
      <c r="N731" t="s">
        <v>5091</v>
      </c>
      <c r="O731" t="s">
        <v>55</v>
      </c>
      <c r="P731">
        <v>0</v>
      </c>
      <c r="Q731">
        <v>0</v>
      </c>
      <c r="U731" t="s">
        <v>5092</v>
      </c>
    </row>
    <row r="732" spans="1:21">
      <c r="A732" t="s">
        <v>5093</v>
      </c>
      <c r="B732" t="s">
        <v>3815</v>
      </c>
      <c r="C732" t="s">
        <v>4959</v>
      </c>
      <c r="D732" t="s">
        <v>243</v>
      </c>
      <c r="E732" t="s">
        <v>5094</v>
      </c>
      <c r="F732" t="s">
        <v>4305</v>
      </c>
      <c r="G732" t="s">
        <v>5095</v>
      </c>
      <c r="H732" t="s">
        <v>27</v>
      </c>
      <c r="I732" t="s">
        <v>28</v>
      </c>
      <c r="J732" t="s">
        <v>3750</v>
      </c>
      <c r="K732" t="s">
        <v>3751</v>
      </c>
      <c r="L732" t="s">
        <v>3752</v>
      </c>
      <c r="M732" t="s">
        <v>4952</v>
      </c>
      <c r="N732" t="s">
        <v>3478</v>
      </c>
      <c r="O732" t="s">
        <v>121</v>
      </c>
      <c r="P732">
        <v>0</v>
      </c>
      <c r="Q732">
        <v>0</v>
      </c>
      <c r="U732" t="s">
        <v>5096</v>
      </c>
    </row>
    <row r="733" spans="1:21">
      <c r="A733" t="s">
        <v>5097</v>
      </c>
      <c r="B733" t="s">
        <v>3815</v>
      </c>
      <c r="C733" t="s">
        <v>4959</v>
      </c>
      <c r="D733" t="s">
        <v>243</v>
      </c>
      <c r="E733" t="s">
        <v>5098</v>
      </c>
      <c r="F733" t="s">
        <v>2400</v>
      </c>
      <c r="G733" t="s">
        <v>2732</v>
      </c>
      <c r="H733" t="s">
        <v>27</v>
      </c>
      <c r="I733" t="s">
        <v>28</v>
      </c>
      <c r="J733" t="s">
        <v>5099</v>
      </c>
      <c r="K733" t="s">
        <v>5100</v>
      </c>
      <c r="L733" t="s">
        <v>5101</v>
      </c>
      <c r="M733" t="s">
        <v>5102</v>
      </c>
      <c r="N733" t="s">
        <v>5103</v>
      </c>
      <c r="O733" t="s">
        <v>79</v>
      </c>
      <c r="P733">
        <v>0</v>
      </c>
      <c r="Q733">
        <v>0</v>
      </c>
      <c r="U733" t="s">
        <v>5104</v>
      </c>
    </row>
    <row r="734" spans="1:21">
      <c r="A734" t="s">
        <v>5105</v>
      </c>
      <c r="B734" t="s">
        <v>3815</v>
      </c>
      <c r="C734" t="s">
        <v>4959</v>
      </c>
      <c r="D734" t="s">
        <v>243</v>
      </c>
      <c r="E734" t="s">
        <v>5106</v>
      </c>
      <c r="F734" t="s">
        <v>2400</v>
      </c>
      <c r="G734" t="s">
        <v>2732</v>
      </c>
      <c r="H734" t="s">
        <v>27</v>
      </c>
      <c r="I734" t="s">
        <v>28</v>
      </c>
      <c r="J734" t="s">
        <v>5107</v>
      </c>
      <c r="K734" t="s">
        <v>5108</v>
      </c>
      <c r="L734" t="s">
        <v>5109</v>
      </c>
      <c r="M734" t="s">
        <v>5110</v>
      </c>
      <c r="N734" t="s">
        <v>5111</v>
      </c>
      <c r="O734" t="s">
        <v>34</v>
      </c>
      <c r="P734">
        <v>1</v>
      </c>
      <c r="Q734">
        <v>1</v>
      </c>
      <c r="U734" t="s">
        <v>5112</v>
      </c>
    </row>
    <row r="735" spans="1:21">
      <c r="A735" t="s">
        <v>5113</v>
      </c>
      <c r="B735" t="s">
        <v>3815</v>
      </c>
      <c r="C735" t="s">
        <v>4959</v>
      </c>
      <c r="D735" t="s">
        <v>243</v>
      </c>
      <c r="E735" t="s">
        <v>5114</v>
      </c>
      <c r="F735" t="s">
        <v>2400</v>
      </c>
      <c r="G735" t="s">
        <v>2401</v>
      </c>
      <c r="H735" t="s">
        <v>27</v>
      </c>
      <c r="I735" t="s">
        <v>28</v>
      </c>
      <c r="J735" t="s">
        <v>5115</v>
      </c>
      <c r="K735" t="s">
        <v>5116</v>
      </c>
      <c r="L735" t="s">
        <v>5117</v>
      </c>
      <c r="M735" t="s">
        <v>5118</v>
      </c>
      <c r="N735" t="s">
        <v>5119</v>
      </c>
      <c r="O735" t="s">
        <v>121</v>
      </c>
      <c r="P735">
        <v>1</v>
      </c>
      <c r="Q735">
        <v>1</v>
      </c>
      <c r="U735" t="s">
        <v>5120</v>
      </c>
    </row>
    <row r="736" spans="1:21">
      <c r="A736" t="s">
        <v>5121</v>
      </c>
      <c r="B736" t="s">
        <v>21</v>
      </c>
      <c r="C736" t="s">
        <v>733</v>
      </c>
      <c r="D736" t="s">
        <v>243</v>
      </c>
      <c r="E736" t="s">
        <v>5122</v>
      </c>
      <c r="F736" t="s">
        <v>5123</v>
      </c>
      <c r="G736" t="s">
        <v>5124</v>
      </c>
      <c r="H736" t="s">
        <v>27</v>
      </c>
      <c r="I736" t="s">
        <v>28</v>
      </c>
      <c r="J736" t="s">
        <v>5125</v>
      </c>
      <c r="K736" t="s">
        <v>5126</v>
      </c>
      <c r="L736" t="s">
        <v>5127</v>
      </c>
      <c r="M736" t="s">
        <v>5128</v>
      </c>
      <c r="N736" t="s">
        <v>5129</v>
      </c>
      <c r="O736" t="s">
        <v>121</v>
      </c>
      <c r="P736">
        <v>0</v>
      </c>
      <c r="Q736">
        <v>0</v>
      </c>
      <c r="U736" t="s">
        <v>5130</v>
      </c>
    </row>
    <row r="737" spans="1:21">
      <c r="A737" t="s">
        <v>5131</v>
      </c>
      <c r="B737" t="s">
        <v>21</v>
      </c>
      <c r="C737" t="s">
        <v>733</v>
      </c>
      <c r="D737" t="s">
        <v>243</v>
      </c>
      <c r="E737" t="s">
        <v>5132</v>
      </c>
      <c r="F737" t="s">
        <v>5133</v>
      </c>
      <c r="G737" t="s">
        <v>5124</v>
      </c>
      <c r="H737" t="s">
        <v>27</v>
      </c>
      <c r="I737" t="s">
        <v>28</v>
      </c>
      <c r="J737" t="s">
        <v>5134</v>
      </c>
      <c r="K737" t="s">
        <v>5135</v>
      </c>
      <c r="L737" t="s">
        <v>5136</v>
      </c>
      <c r="M737" t="s">
        <v>5137</v>
      </c>
      <c r="N737" t="s">
        <v>5138</v>
      </c>
      <c r="O737" t="s">
        <v>55</v>
      </c>
      <c r="P737">
        <v>0</v>
      </c>
      <c r="Q737">
        <v>0</v>
      </c>
      <c r="U737" t="s">
        <v>5139</v>
      </c>
    </row>
    <row r="738" spans="1:21">
      <c r="A738" t="s">
        <v>5140</v>
      </c>
      <c r="B738" t="s">
        <v>21</v>
      </c>
      <c r="C738" t="s">
        <v>733</v>
      </c>
      <c r="D738" t="s">
        <v>243</v>
      </c>
      <c r="E738" t="s">
        <v>5141</v>
      </c>
      <c r="F738" t="s">
        <v>5133</v>
      </c>
      <c r="G738" t="s">
        <v>5142</v>
      </c>
      <c r="H738" t="s">
        <v>27</v>
      </c>
      <c r="I738" t="s">
        <v>28</v>
      </c>
      <c r="J738" t="s">
        <v>5143</v>
      </c>
      <c r="K738" t="s">
        <v>5144</v>
      </c>
      <c r="L738" t="s">
        <v>5145</v>
      </c>
      <c r="M738" t="s">
        <v>5146</v>
      </c>
      <c r="N738" t="s">
        <v>5147</v>
      </c>
      <c r="O738" t="s">
        <v>34</v>
      </c>
      <c r="P738">
        <v>0</v>
      </c>
      <c r="Q738">
        <v>0</v>
      </c>
      <c r="R738" t="s">
        <v>5148</v>
      </c>
      <c r="U738" t="s">
        <v>5149</v>
      </c>
    </row>
    <row r="739" spans="1:21">
      <c r="A739">
        <v>1860</v>
      </c>
      <c r="B739" t="s">
        <v>21</v>
      </c>
      <c r="C739" t="s">
        <v>733</v>
      </c>
      <c r="D739" t="s">
        <v>243</v>
      </c>
      <c r="E739" t="s">
        <v>5150</v>
      </c>
      <c r="F739" t="s">
        <v>5133</v>
      </c>
      <c r="G739" t="s">
        <v>5124</v>
      </c>
      <c r="H739" t="s">
        <v>27</v>
      </c>
      <c r="I739" t="s">
        <v>28</v>
      </c>
      <c r="J739" t="s">
        <v>5151</v>
      </c>
      <c r="K739" t="s">
        <v>5152</v>
      </c>
      <c r="L739" t="s">
        <v>5153</v>
      </c>
      <c r="M739" t="s">
        <v>5154</v>
      </c>
      <c r="N739" t="s">
        <v>5155</v>
      </c>
      <c r="O739" t="s">
        <v>55</v>
      </c>
      <c r="P739">
        <v>0</v>
      </c>
      <c r="Q739">
        <v>0</v>
      </c>
      <c r="R739" t="s">
        <v>5156</v>
      </c>
      <c r="U739" t="s">
        <v>5157</v>
      </c>
    </row>
    <row r="740" spans="1:21">
      <c r="A740">
        <v>1861</v>
      </c>
      <c r="B740" t="s">
        <v>21</v>
      </c>
      <c r="C740" t="s">
        <v>733</v>
      </c>
      <c r="D740" t="s">
        <v>243</v>
      </c>
      <c r="E740" t="s">
        <v>5158</v>
      </c>
      <c r="F740" t="s">
        <v>5133</v>
      </c>
      <c r="G740" t="s">
        <v>5124</v>
      </c>
      <c r="H740" t="s">
        <v>27</v>
      </c>
      <c r="I740" t="s">
        <v>28</v>
      </c>
      <c r="J740" t="s">
        <v>5159</v>
      </c>
      <c r="K740" t="s">
        <v>5160</v>
      </c>
      <c r="L740" t="s">
        <v>5161</v>
      </c>
      <c r="M740" t="s">
        <v>5162</v>
      </c>
      <c r="N740" t="s">
        <v>5163</v>
      </c>
      <c r="O740" t="s">
        <v>34</v>
      </c>
      <c r="P740">
        <v>0</v>
      </c>
      <c r="Q740">
        <v>0</v>
      </c>
      <c r="R740" t="s">
        <v>5164</v>
      </c>
      <c r="U740" t="s">
        <v>5165</v>
      </c>
    </row>
    <row r="741" spans="1:21">
      <c r="A741" t="s">
        <v>5166</v>
      </c>
      <c r="B741" t="s">
        <v>21</v>
      </c>
      <c r="C741" t="s">
        <v>733</v>
      </c>
      <c r="D741" t="s">
        <v>243</v>
      </c>
      <c r="E741" t="s">
        <v>5150</v>
      </c>
      <c r="F741" t="s">
        <v>5133</v>
      </c>
      <c r="G741" t="s">
        <v>5124</v>
      </c>
      <c r="H741" t="s">
        <v>27</v>
      </c>
      <c r="I741" t="s">
        <v>28</v>
      </c>
      <c r="J741" t="s">
        <v>5151</v>
      </c>
      <c r="K741" t="s">
        <v>5152</v>
      </c>
      <c r="L741" t="s">
        <v>5153</v>
      </c>
      <c r="M741" t="s">
        <v>5154</v>
      </c>
      <c r="N741" t="s">
        <v>5155</v>
      </c>
      <c r="O741" t="s">
        <v>55</v>
      </c>
      <c r="P741">
        <v>0</v>
      </c>
      <c r="Q741">
        <v>0</v>
      </c>
      <c r="R741" t="s">
        <v>5167</v>
      </c>
      <c r="U741" t="s">
        <v>5168</v>
      </c>
    </row>
    <row r="742" spans="1:21">
      <c r="A742">
        <v>1863</v>
      </c>
      <c r="B742" t="s">
        <v>21</v>
      </c>
      <c r="C742" t="s">
        <v>733</v>
      </c>
      <c r="D742" t="s">
        <v>243</v>
      </c>
      <c r="E742" t="s">
        <v>5169</v>
      </c>
      <c r="F742" t="s">
        <v>5133</v>
      </c>
      <c r="G742" t="s">
        <v>5142</v>
      </c>
      <c r="H742" t="s">
        <v>27</v>
      </c>
      <c r="I742" t="s">
        <v>28</v>
      </c>
      <c r="J742" t="s">
        <v>5170</v>
      </c>
      <c r="K742" t="s">
        <v>5171</v>
      </c>
      <c r="L742" t="s">
        <v>5172</v>
      </c>
      <c r="M742" t="s">
        <v>5173</v>
      </c>
      <c r="N742" t="s">
        <v>5174</v>
      </c>
      <c r="O742" t="s">
        <v>79</v>
      </c>
      <c r="P742">
        <v>0</v>
      </c>
      <c r="Q742">
        <v>0</v>
      </c>
      <c r="U742" t="s">
        <v>5175</v>
      </c>
    </row>
    <row r="743" spans="1:21">
      <c r="A743">
        <v>1864</v>
      </c>
      <c r="B743" t="s">
        <v>21</v>
      </c>
      <c r="C743" t="s">
        <v>733</v>
      </c>
      <c r="D743" t="s">
        <v>243</v>
      </c>
      <c r="E743" t="s">
        <v>5176</v>
      </c>
      <c r="F743" t="s">
        <v>5133</v>
      </c>
      <c r="G743" t="s">
        <v>5142</v>
      </c>
      <c r="H743" t="s">
        <v>27</v>
      </c>
      <c r="I743" t="s">
        <v>28</v>
      </c>
      <c r="J743" t="s">
        <v>5177</v>
      </c>
      <c r="K743" t="s">
        <v>5178</v>
      </c>
      <c r="L743" t="s">
        <v>5179</v>
      </c>
      <c r="M743" t="s">
        <v>5180</v>
      </c>
      <c r="N743" t="s">
        <v>5181</v>
      </c>
      <c r="O743" t="s">
        <v>64</v>
      </c>
      <c r="P743">
        <v>0</v>
      </c>
      <c r="Q743">
        <v>0</v>
      </c>
      <c r="U743" t="s">
        <v>5182</v>
      </c>
    </row>
    <row r="744" spans="1:21">
      <c r="A744">
        <v>1865</v>
      </c>
      <c r="B744" t="s">
        <v>21</v>
      </c>
      <c r="C744" t="s">
        <v>733</v>
      </c>
      <c r="D744" t="s">
        <v>243</v>
      </c>
      <c r="E744" t="s">
        <v>5183</v>
      </c>
      <c r="F744" t="s">
        <v>5133</v>
      </c>
      <c r="G744" t="s">
        <v>5142</v>
      </c>
      <c r="H744" t="s">
        <v>27</v>
      </c>
      <c r="I744" t="s">
        <v>28</v>
      </c>
      <c r="J744" t="s">
        <v>3494</v>
      </c>
      <c r="K744" t="s">
        <v>3495</v>
      </c>
      <c r="L744" t="s">
        <v>3496</v>
      </c>
      <c r="M744" t="s">
        <v>3497</v>
      </c>
      <c r="N744" t="s">
        <v>3498</v>
      </c>
      <c r="O744" t="s">
        <v>79</v>
      </c>
      <c r="P744">
        <v>0</v>
      </c>
      <c r="Q744">
        <v>0</v>
      </c>
      <c r="R744" t="s">
        <v>5184</v>
      </c>
      <c r="U744" t="s">
        <v>5182</v>
      </c>
    </row>
    <row r="745" spans="1:21">
      <c r="A745">
        <v>1866</v>
      </c>
      <c r="B745" t="s">
        <v>21</v>
      </c>
      <c r="C745" t="s">
        <v>733</v>
      </c>
      <c r="D745" t="s">
        <v>243</v>
      </c>
      <c r="E745" t="s">
        <v>5185</v>
      </c>
      <c r="F745" t="s">
        <v>5133</v>
      </c>
      <c r="G745" t="s">
        <v>5124</v>
      </c>
      <c r="H745" t="s">
        <v>27</v>
      </c>
      <c r="I745" t="s">
        <v>28</v>
      </c>
      <c r="J745" t="s">
        <v>5186</v>
      </c>
      <c r="K745" t="s">
        <v>5187</v>
      </c>
      <c r="L745" t="s">
        <v>5188</v>
      </c>
      <c r="M745" t="s">
        <v>5189</v>
      </c>
      <c r="N745" t="s">
        <v>5190</v>
      </c>
      <c r="O745" t="s">
        <v>121</v>
      </c>
      <c r="P745">
        <v>0</v>
      </c>
      <c r="Q745">
        <v>0</v>
      </c>
      <c r="R745" t="s">
        <v>5191</v>
      </c>
      <c r="U745" t="s">
        <v>5192</v>
      </c>
    </row>
    <row r="746" spans="1:21">
      <c r="A746">
        <v>1867</v>
      </c>
      <c r="B746" t="s">
        <v>21</v>
      </c>
      <c r="C746" t="s">
        <v>733</v>
      </c>
      <c r="D746" t="s">
        <v>243</v>
      </c>
      <c r="E746" t="s">
        <v>5193</v>
      </c>
      <c r="F746" t="s">
        <v>5133</v>
      </c>
      <c r="G746" t="s">
        <v>5124</v>
      </c>
      <c r="H746" t="s">
        <v>27</v>
      </c>
      <c r="I746" t="s">
        <v>28</v>
      </c>
      <c r="J746" t="s">
        <v>5194</v>
      </c>
      <c r="K746" t="s">
        <v>5195</v>
      </c>
      <c r="L746" t="s">
        <v>5196</v>
      </c>
      <c r="M746" t="s">
        <v>5197</v>
      </c>
      <c r="N746" t="s">
        <v>5198</v>
      </c>
      <c r="O746" t="s">
        <v>55</v>
      </c>
      <c r="P746">
        <v>0</v>
      </c>
      <c r="Q746">
        <v>0</v>
      </c>
      <c r="U746" t="s">
        <v>5199</v>
      </c>
    </row>
    <row r="747" spans="1:21">
      <c r="A747" t="s">
        <v>5200</v>
      </c>
      <c r="B747" t="s">
        <v>21</v>
      </c>
      <c r="C747" t="s">
        <v>733</v>
      </c>
      <c r="D747" t="s">
        <v>243</v>
      </c>
      <c r="E747" t="s">
        <v>5201</v>
      </c>
      <c r="F747" t="s">
        <v>2400</v>
      </c>
      <c r="G747" t="s">
        <v>2401</v>
      </c>
      <c r="H747" t="s">
        <v>27</v>
      </c>
      <c r="I747" t="s">
        <v>28</v>
      </c>
      <c r="J747" t="s">
        <v>5202</v>
      </c>
      <c r="K747" t="s">
        <v>5203</v>
      </c>
      <c r="L747" t="s">
        <v>5204</v>
      </c>
      <c r="M747" t="s">
        <v>5205</v>
      </c>
      <c r="N747" t="s">
        <v>5206</v>
      </c>
      <c r="O747" t="s">
        <v>121</v>
      </c>
      <c r="P747">
        <v>0</v>
      </c>
      <c r="Q747">
        <v>0</v>
      </c>
      <c r="U747" t="s">
        <v>5207</v>
      </c>
    </row>
    <row r="748" spans="1:21">
      <c r="A748">
        <v>1874</v>
      </c>
      <c r="B748" t="s">
        <v>21</v>
      </c>
      <c r="C748" t="s">
        <v>733</v>
      </c>
      <c r="D748" t="s">
        <v>243</v>
      </c>
      <c r="E748" t="s">
        <v>5208</v>
      </c>
      <c r="F748" t="s">
        <v>2400</v>
      </c>
      <c r="G748" t="s">
        <v>2732</v>
      </c>
      <c r="H748" t="s">
        <v>27</v>
      </c>
      <c r="I748" t="s">
        <v>28</v>
      </c>
      <c r="J748" t="s">
        <v>3970</v>
      </c>
      <c r="K748" t="s">
        <v>96</v>
      </c>
      <c r="L748" t="s">
        <v>2929</v>
      </c>
      <c r="M748" t="s">
        <v>3971</v>
      </c>
      <c r="N748" t="s">
        <v>3972</v>
      </c>
      <c r="O748" t="s">
        <v>34</v>
      </c>
      <c r="P748">
        <v>0</v>
      </c>
      <c r="Q748">
        <v>0</v>
      </c>
      <c r="R748" t="s">
        <v>5209</v>
      </c>
      <c r="U748" t="s">
        <v>5210</v>
      </c>
    </row>
    <row r="749" spans="1:21">
      <c r="A749" t="s">
        <v>98</v>
      </c>
      <c r="B749" t="s">
        <v>2790</v>
      </c>
      <c r="C749" t="s">
        <v>5211</v>
      </c>
      <c r="D749" t="s">
        <v>3957</v>
      </c>
      <c r="E749" t="s">
        <v>5212</v>
      </c>
      <c r="F749" t="s">
        <v>5213</v>
      </c>
      <c r="G749" t="s">
        <v>5214</v>
      </c>
      <c r="H749" t="s">
        <v>27</v>
      </c>
      <c r="I749" t="s">
        <v>2556</v>
      </c>
      <c r="O749" t="s">
        <v>79</v>
      </c>
      <c r="P749">
        <v>1</v>
      </c>
      <c r="Q749">
        <v>0</v>
      </c>
      <c r="S749" t="s">
        <v>5215</v>
      </c>
      <c r="T749" t="s">
        <v>5216</v>
      </c>
      <c r="U749" t="s">
        <v>5217</v>
      </c>
    </row>
    <row r="750" spans="1:21">
      <c r="A750">
        <v>2016</v>
      </c>
      <c r="B750" t="s">
        <v>2790</v>
      </c>
      <c r="C750" t="s">
        <v>5211</v>
      </c>
      <c r="D750" t="s">
        <v>3957</v>
      </c>
      <c r="E750" t="s">
        <v>5218</v>
      </c>
      <c r="F750" t="s">
        <v>5213</v>
      </c>
      <c r="G750" t="s">
        <v>5214</v>
      </c>
      <c r="H750" t="s">
        <v>27</v>
      </c>
      <c r="I750" t="s">
        <v>2556</v>
      </c>
      <c r="O750" t="s">
        <v>55</v>
      </c>
      <c r="P750">
        <v>1</v>
      </c>
      <c r="Q750">
        <v>1</v>
      </c>
      <c r="S750" t="s">
        <v>5219</v>
      </c>
      <c r="T750" t="s">
        <v>5216</v>
      </c>
      <c r="U750" t="s">
        <v>5217</v>
      </c>
    </row>
    <row r="751" spans="1:21">
      <c r="A751">
        <v>2017</v>
      </c>
      <c r="B751" t="s">
        <v>2790</v>
      </c>
      <c r="C751" t="s">
        <v>5211</v>
      </c>
      <c r="D751" t="s">
        <v>3957</v>
      </c>
      <c r="E751" t="s">
        <v>5220</v>
      </c>
      <c r="F751" t="s">
        <v>5213</v>
      </c>
      <c r="G751" t="s">
        <v>5214</v>
      </c>
      <c r="H751" t="s">
        <v>27</v>
      </c>
      <c r="I751" t="s">
        <v>2556</v>
      </c>
      <c r="O751" t="s">
        <v>79</v>
      </c>
      <c r="P751">
        <v>1</v>
      </c>
      <c r="Q751">
        <v>1</v>
      </c>
      <c r="S751" t="s">
        <v>5221</v>
      </c>
      <c r="T751" t="s">
        <v>5216</v>
      </c>
      <c r="U751" t="s">
        <v>5222</v>
      </c>
    </row>
    <row r="752" spans="1:21">
      <c r="A752">
        <v>2018</v>
      </c>
      <c r="B752" t="s">
        <v>2790</v>
      </c>
      <c r="C752" t="s">
        <v>5223</v>
      </c>
      <c r="D752" t="s">
        <v>3957</v>
      </c>
      <c r="E752" t="s">
        <v>5224</v>
      </c>
      <c r="F752" t="s">
        <v>5213</v>
      </c>
      <c r="G752" t="s">
        <v>5214</v>
      </c>
      <c r="H752" t="s">
        <v>27</v>
      </c>
      <c r="I752" t="s">
        <v>28</v>
      </c>
      <c r="J752" t="s">
        <v>5225</v>
      </c>
      <c r="K752" t="s">
        <v>5226</v>
      </c>
      <c r="L752" t="s">
        <v>5227</v>
      </c>
      <c r="M752" t="s">
        <v>5228</v>
      </c>
      <c r="N752" t="s">
        <v>5229</v>
      </c>
      <c r="O752" t="s">
        <v>34</v>
      </c>
      <c r="P752">
        <v>1</v>
      </c>
      <c r="Q752">
        <v>0</v>
      </c>
      <c r="S752" t="s">
        <v>5230</v>
      </c>
      <c r="U752" t="s">
        <v>5231</v>
      </c>
    </row>
    <row r="753" spans="1:21">
      <c r="A753">
        <v>2019</v>
      </c>
      <c r="B753" t="s">
        <v>2790</v>
      </c>
      <c r="C753" t="s">
        <v>5232</v>
      </c>
      <c r="D753" t="s">
        <v>3957</v>
      </c>
      <c r="E753" t="s">
        <v>5233</v>
      </c>
      <c r="F753" t="s">
        <v>5213</v>
      </c>
      <c r="G753" t="s">
        <v>5214</v>
      </c>
      <c r="H753" t="s">
        <v>27</v>
      </c>
      <c r="I753" t="s">
        <v>28</v>
      </c>
      <c r="J753" t="s">
        <v>5234</v>
      </c>
      <c r="K753" t="s">
        <v>5235</v>
      </c>
      <c r="L753" t="s">
        <v>5236</v>
      </c>
      <c r="M753" t="s">
        <v>5237</v>
      </c>
      <c r="N753" t="s">
        <v>5238</v>
      </c>
      <c r="O753" t="s">
        <v>121</v>
      </c>
      <c r="P753">
        <v>0</v>
      </c>
      <c r="Q753">
        <v>0</v>
      </c>
      <c r="R753" t="s">
        <v>5239</v>
      </c>
      <c r="S753" t="s">
        <v>5240</v>
      </c>
      <c r="U753" t="s">
        <v>5241</v>
      </c>
    </row>
    <row r="754" spans="1:21">
      <c r="A754">
        <v>2020</v>
      </c>
      <c r="B754" t="s">
        <v>2790</v>
      </c>
      <c r="C754" t="s">
        <v>5242</v>
      </c>
      <c r="D754" t="s">
        <v>364</v>
      </c>
      <c r="E754" t="s">
        <v>5243</v>
      </c>
      <c r="F754" t="s">
        <v>5213</v>
      </c>
      <c r="G754" t="s">
        <v>5214</v>
      </c>
      <c r="H754" t="s">
        <v>27</v>
      </c>
      <c r="I754" t="s">
        <v>2556</v>
      </c>
      <c r="O754" t="s">
        <v>79</v>
      </c>
      <c r="P754">
        <v>1</v>
      </c>
      <c r="Q754">
        <v>1</v>
      </c>
      <c r="S754" t="s">
        <v>5244</v>
      </c>
      <c r="T754" t="s">
        <v>5245</v>
      </c>
      <c r="U754" t="s">
        <v>5246</v>
      </c>
    </row>
    <row r="755" spans="1:21">
      <c r="A755">
        <v>2021</v>
      </c>
      <c r="B755" t="s">
        <v>2790</v>
      </c>
      <c r="C755" t="s">
        <v>5242</v>
      </c>
      <c r="D755" t="s">
        <v>364</v>
      </c>
      <c r="E755" t="s">
        <v>5247</v>
      </c>
      <c r="F755" t="s">
        <v>5213</v>
      </c>
      <c r="G755" t="s">
        <v>5214</v>
      </c>
      <c r="H755" t="s">
        <v>27</v>
      </c>
      <c r="I755" t="s">
        <v>2556</v>
      </c>
      <c r="O755" t="s">
        <v>55</v>
      </c>
      <c r="P755">
        <v>1</v>
      </c>
      <c r="Q755">
        <v>0</v>
      </c>
      <c r="S755" t="s">
        <v>5248</v>
      </c>
      <c r="T755" t="s">
        <v>5245</v>
      </c>
      <c r="U755" t="s">
        <v>5249</v>
      </c>
    </row>
    <row r="756" spans="1:21">
      <c r="A756">
        <v>2022</v>
      </c>
      <c r="B756" t="s">
        <v>2790</v>
      </c>
      <c r="C756" t="s">
        <v>333</v>
      </c>
      <c r="D756" t="s">
        <v>364</v>
      </c>
      <c r="E756" t="s">
        <v>5250</v>
      </c>
      <c r="F756" t="s">
        <v>5213</v>
      </c>
      <c r="G756" t="s">
        <v>5214</v>
      </c>
      <c r="H756" t="s">
        <v>27</v>
      </c>
      <c r="I756" t="s">
        <v>2556</v>
      </c>
      <c r="O756" t="s">
        <v>79</v>
      </c>
      <c r="P756">
        <v>0</v>
      </c>
      <c r="Q756">
        <v>0</v>
      </c>
      <c r="S756" t="s">
        <v>5251</v>
      </c>
      <c r="U756" t="s">
        <v>5252</v>
      </c>
    </row>
    <row r="757" spans="1:21">
      <c r="A757">
        <v>2024</v>
      </c>
      <c r="B757" t="s">
        <v>2790</v>
      </c>
      <c r="C757" t="s">
        <v>5253</v>
      </c>
      <c r="D757" t="s">
        <v>1935</v>
      </c>
      <c r="E757" t="s">
        <v>5254</v>
      </c>
      <c r="F757" t="s">
        <v>5213</v>
      </c>
      <c r="G757" t="s">
        <v>5214</v>
      </c>
      <c r="H757" t="s">
        <v>27</v>
      </c>
      <c r="I757" t="s">
        <v>2556</v>
      </c>
      <c r="O757" t="s">
        <v>55</v>
      </c>
      <c r="P757">
        <v>1</v>
      </c>
      <c r="Q757">
        <v>1</v>
      </c>
      <c r="S757" t="s">
        <v>5255</v>
      </c>
      <c r="T757" t="s">
        <v>5256</v>
      </c>
      <c r="U757" t="s">
        <v>5257</v>
      </c>
    </row>
    <row r="758" spans="1:21">
      <c r="A758">
        <v>2025</v>
      </c>
      <c r="B758" t="s">
        <v>2790</v>
      </c>
      <c r="C758" t="s">
        <v>5253</v>
      </c>
      <c r="D758" t="s">
        <v>1935</v>
      </c>
      <c r="E758" t="s">
        <v>5258</v>
      </c>
      <c r="F758" t="s">
        <v>5213</v>
      </c>
      <c r="G758" t="s">
        <v>5214</v>
      </c>
      <c r="H758" t="s">
        <v>27</v>
      </c>
      <c r="I758" t="s">
        <v>2556</v>
      </c>
      <c r="O758" t="s">
        <v>55</v>
      </c>
      <c r="P758">
        <v>1</v>
      </c>
      <c r="Q758">
        <v>1</v>
      </c>
      <c r="S758" t="s">
        <v>5259</v>
      </c>
      <c r="T758" t="s">
        <v>5256</v>
      </c>
      <c r="U758" t="s">
        <v>5257</v>
      </c>
    </row>
    <row r="759" spans="1:21">
      <c r="A759">
        <v>2026</v>
      </c>
      <c r="B759" t="s">
        <v>2790</v>
      </c>
      <c r="C759" t="s">
        <v>5260</v>
      </c>
      <c r="D759" t="s">
        <v>3957</v>
      </c>
      <c r="E759" t="s">
        <v>5261</v>
      </c>
      <c r="F759" t="s">
        <v>5213</v>
      </c>
      <c r="G759" t="s">
        <v>5214</v>
      </c>
      <c r="H759" t="s">
        <v>27</v>
      </c>
      <c r="I759" t="s">
        <v>28</v>
      </c>
      <c r="J759" t="s">
        <v>5262</v>
      </c>
      <c r="K759" t="s">
        <v>5263</v>
      </c>
      <c r="L759" t="s">
        <v>4289</v>
      </c>
      <c r="M759" t="s">
        <v>5264</v>
      </c>
      <c r="N759" t="s">
        <v>5265</v>
      </c>
      <c r="O759" t="s">
        <v>79</v>
      </c>
      <c r="P759">
        <v>0</v>
      </c>
      <c r="Q759">
        <v>0</v>
      </c>
      <c r="S759" t="s">
        <v>5266</v>
      </c>
      <c r="U759" t="s">
        <v>5267</v>
      </c>
    </row>
    <row r="760" spans="1:21">
      <c r="A760">
        <v>2027</v>
      </c>
      <c r="B760" t="s">
        <v>2790</v>
      </c>
      <c r="C760" t="s">
        <v>333</v>
      </c>
      <c r="D760" t="s">
        <v>3957</v>
      </c>
      <c r="E760" t="s">
        <v>5268</v>
      </c>
      <c r="F760" t="s">
        <v>5213</v>
      </c>
      <c r="G760" t="s">
        <v>5214</v>
      </c>
      <c r="H760" t="s">
        <v>27</v>
      </c>
      <c r="I760" t="s">
        <v>2556</v>
      </c>
      <c r="O760" t="s">
        <v>55</v>
      </c>
      <c r="P760">
        <v>0</v>
      </c>
      <c r="Q760">
        <v>0</v>
      </c>
      <c r="S760" t="s">
        <v>5269</v>
      </c>
      <c r="T760" t="s">
        <v>5270</v>
      </c>
      <c r="U760" t="s">
        <v>5271</v>
      </c>
    </row>
    <row r="761" spans="1:21">
      <c r="A761">
        <v>2028</v>
      </c>
      <c r="B761" t="s">
        <v>2790</v>
      </c>
      <c r="C761" t="s">
        <v>333</v>
      </c>
      <c r="D761" t="s">
        <v>3957</v>
      </c>
      <c r="E761" t="s">
        <v>5272</v>
      </c>
      <c r="F761" t="s">
        <v>5213</v>
      </c>
      <c r="G761" t="s">
        <v>5214</v>
      </c>
      <c r="H761" t="s">
        <v>27</v>
      </c>
      <c r="I761" t="s">
        <v>2556</v>
      </c>
      <c r="O761" t="s">
        <v>55</v>
      </c>
      <c r="P761">
        <v>2</v>
      </c>
      <c r="Q761">
        <v>0</v>
      </c>
      <c r="S761" t="s">
        <v>5273</v>
      </c>
      <c r="T761" t="s">
        <v>5270</v>
      </c>
      <c r="U761" t="s">
        <v>5271</v>
      </c>
    </row>
    <row r="762" spans="1:21">
      <c r="A762">
        <v>2029</v>
      </c>
      <c r="B762" t="s">
        <v>2790</v>
      </c>
      <c r="C762" t="s">
        <v>5274</v>
      </c>
      <c r="D762" t="s">
        <v>364</v>
      </c>
      <c r="E762" t="s">
        <v>5275</v>
      </c>
      <c r="F762" t="s">
        <v>5213</v>
      </c>
      <c r="G762" t="s">
        <v>5214</v>
      </c>
      <c r="H762" t="s">
        <v>27</v>
      </c>
      <c r="I762" t="s">
        <v>28</v>
      </c>
      <c r="J762" t="s">
        <v>4210</v>
      </c>
      <c r="K762" t="s">
        <v>5276</v>
      </c>
      <c r="L762" t="s">
        <v>5277</v>
      </c>
      <c r="M762" t="s">
        <v>5278</v>
      </c>
      <c r="N762" t="s">
        <v>5279</v>
      </c>
      <c r="O762" t="s">
        <v>55</v>
      </c>
      <c r="P762">
        <v>0</v>
      </c>
      <c r="Q762">
        <v>0</v>
      </c>
      <c r="S762" t="s">
        <v>5280</v>
      </c>
      <c r="U762" t="s">
        <v>5281</v>
      </c>
    </row>
    <row r="763" spans="1:21">
      <c r="A763">
        <v>2030</v>
      </c>
      <c r="B763" t="s">
        <v>2790</v>
      </c>
      <c r="C763" t="s">
        <v>5282</v>
      </c>
      <c r="D763" t="s">
        <v>364</v>
      </c>
      <c r="E763" t="s">
        <v>5283</v>
      </c>
      <c r="F763" t="s">
        <v>5213</v>
      </c>
      <c r="G763" t="s">
        <v>5214</v>
      </c>
      <c r="H763" t="s">
        <v>27</v>
      </c>
      <c r="I763" t="s">
        <v>28</v>
      </c>
      <c r="J763" t="s">
        <v>4289</v>
      </c>
      <c r="K763" t="s">
        <v>5277</v>
      </c>
      <c r="L763" t="s">
        <v>5265</v>
      </c>
      <c r="M763" t="s">
        <v>5284</v>
      </c>
      <c r="O763" t="s">
        <v>121</v>
      </c>
      <c r="P763">
        <v>1</v>
      </c>
      <c r="Q763">
        <v>1</v>
      </c>
      <c r="S763" t="s">
        <v>5285</v>
      </c>
      <c r="U763" t="s">
        <v>5286</v>
      </c>
    </row>
    <row r="764" spans="1:21">
      <c r="A764">
        <v>2031</v>
      </c>
      <c r="B764" t="s">
        <v>2790</v>
      </c>
      <c r="C764" t="s">
        <v>3761</v>
      </c>
      <c r="D764" t="s">
        <v>364</v>
      </c>
      <c r="E764" t="s">
        <v>5287</v>
      </c>
      <c r="F764" t="s">
        <v>5213</v>
      </c>
      <c r="G764" t="s">
        <v>5214</v>
      </c>
      <c r="H764" t="s">
        <v>27</v>
      </c>
      <c r="I764" t="s">
        <v>28</v>
      </c>
      <c r="J764" t="s">
        <v>5288</v>
      </c>
      <c r="K764" t="s">
        <v>5289</v>
      </c>
      <c r="L764" t="s">
        <v>5284</v>
      </c>
      <c r="M764" t="s">
        <v>5290</v>
      </c>
      <c r="N764" t="s">
        <v>5291</v>
      </c>
      <c r="O764" t="s">
        <v>64</v>
      </c>
      <c r="P764">
        <v>1</v>
      </c>
      <c r="Q764">
        <v>1</v>
      </c>
      <c r="S764" t="s">
        <v>5292</v>
      </c>
      <c r="U764" t="s">
        <v>5293</v>
      </c>
    </row>
    <row r="765" spans="1:21">
      <c r="A765">
        <v>2032</v>
      </c>
      <c r="B765" t="s">
        <v>2790</v>
      </c>
      <c r="C765" t="s">
        <v>5294</v>
      </c>
      <c r="D765" t="s">
        <v>364</v>
      </c>
      <c r="E765" t="s">
        <v>5295</v>
      </c>
      <c r="F765" t="s">
        <v>5213</v>
      </c>
      <c r="G765" t="s">
        <v>5214</v>
      </c>
      <c r="H765" t="s">
        <v>27</v>
      </c>
      <c r="I765" t="s">
        <v>28</v>
      </c>
      <c r="J765" t="s">
        <v>5296</v>
      </c>
      <c r="K765" t="s">
        <v>5297</v>
      </c>
      <c r="L765" t="s">
        <v>5298</v>
      </c>
      <c r="M765" t="s">
        <v>5299</v>
      </c>
      <c r="N765" t="s">
        <v>5300</v>
      </c>
      <c r="O765" t="s">
        <v>34</v>
      </c>
      <c r="P765">
        <v>1</v>
      </c>
      <c r="Q765">
        <v>1</v>
      </c>
      <c r="S765" t="s">
        <v>5301</v>
      </c>
      <c r="U765" t="s">
        <v>5293</v>
      </c>
    </row>
    <row r="766" spans="1:21">
      <c r="A766">
        <v>2033</v>
      </c>
      <c r="B766" t="s">
        <v>2611</v>
      </c>
      <c r="C766" t="s">
        <v>5253</v>
      </c>
      <c r="D766" t="s">
        <v>23</v>
      </c>
      <c r="E766" t="s">
        <v>5302</v>
      </c>
      <c r="F766" t="s">
        <v>5213</v>
      </c>
      <c r="G766" t="s">
        <v>5303</v>
      </c>
      <c r="H766" t="s">
        <v>27</v>
      </c>
      <c r="I766" t="s">
        <v>2556</v>
      </c>
      <c r="O766" t="s">
        <v>55</v>
      </c>
      <c r="P766">
        <v>0</v>
      </c>
      <c r="Q766">
        <v>0</v>
      </c>
      <c r="S766" t="s">
        <v>5304</v>
      </c>
      <c r="U766" t="s">
        <v>5305</v>
      </c>
    </row>
    <row r="767" spans="1:21">
      <c r="A767">
        <v>2034</v>
      </c>
      <c r="B767" t="s">
        <v>2611</v>
      </c>
      <c r="C767" t="s">
        <v>5306</v>
      </c>
      <c r="D767" t="s">
        <v>23</v>
      </c>
      <c r="E767" t="s">
        <v>5307</v>
      </c>
      <c r="F767" t="s">
        <v>5213</v>
      </c>
      <c r="G767" t="s">
        <v>5303</v>
      </c>
      <c r="H767" t="s">
        <v>27</v>
      </c>
      <c r="I767" t="s">
        <v>2556</v>
      </c>
      <c r="O767" t="s">
        <v>55</v>
      </c>
      <c r="P767">
        <v>0</v>
      </c>
      <c r="Q767">
        <v>0</v>
      </c>
      <c r="S767" t="s">
        <v>5308</v>
      </c>
      <c r="U767" t="s">
        <v>5309</v>
      </c>
    </row>
    <row r="768" spans="1:21">
      <c r="A768">
        <v>2035</v>
      </c>
      <c r="B768" t="s">
        <v>2611</v>
      </c>
      <c r="C768" t="s">
        <v>5253</v>
      </c>
      <c r="D768" t="s">
        <v>23</v>
      </c>
      <c r="E768" t="s">
        <v>5310</v>
      </c>
      <c r="F768" t="s">
        <v>5213</v>
      </c>
      <c r="G768" t="s">
        <v>5303</v>
      </c>
      <c r="H768" t="s">
        <v>27</v>
      </c>
      <c r="I768" t="s">
        <v>2556</v>
      </c>
      <c r="O768" t="s">
        <v>55</v>
      </c>
      <c r="P768">
        <v>0</v>
      </c>
      <c r="Q768">
        <v>0</v>
      </c>
      <c r="S768" t="s">
        <v>5311</v>
      </c>
      <c r="U768" t="s">
        <v>5309</v>
      </c>
    </row>
    <row r="769" spans="1:21">
      <c r="A769">
        <v>2036</v>
      </c>
      <c r="B769" t="s">
        <v>2611</v>
      </c>
      <c r="C769" t="s">
        <v>5312</v>
      </c>
      <c r="D769" t="s">
        <v>23</v>
      </c>
      <c r="E769" t="s">
        <v>5313</v>
      </c>
      <c r="F769" t="s">
        <v>5213</v>
      </c>
      <c r="G769" t="s">
        <v>5303</v>
      </c>
      <c r="H769" t="s">
        <v>27</v>
      </c>
      <c r="I769" t="s">
        <v>28</v>
      </c>
      <c r="J769" t="s">
        <v>5314</v>
      </c>
      <c r="K769" t="s">
        <v>5315</v>
      </c>
      <c r="L769" t="s">
        <v>5316</v>
      </c>
      <c r="M769" t="s">
        <v>5317</v>
      </c>
      <c r="N769" t="s">
        <v>5318</v>
      </c>
      <c r="O769" t="s">
        <v>64</v>
      </c>
      <c r="P769">
        <v>1</v>
      </c>
      <c r="Q769">
        <v>0</v>
      </c>
      <c r="S769" t="s">
        <v>5319</v>
      </c>
      <c r="U769" t="s">
        <v>5320</v>
      </c>
    </row>
    <row r="770" spans="1:21">
      <c r="A770">
        <v>2037</v>
      </c>
      <c r="B770" t="s">
        <v>2611</v>
      </c>
      <c r="C770" t="s">
        <v>5321</v>
      </c>
      <c r="D770" t="s">
        <v>47</v>
      </c>
      <c r="E770" t="s">
        <v>5322</v>
      </c>
      <c r="F770" t="s">
        <v>5213</v>
      </c>
      <c r="G770" t="s">
        <v>5303</v>
      </c>
      <c r="H770" t="s">
        <v>27</v>
      </c>
      <c r="I770" t="s">
        <v>28</v>
      </c>
      <c r="J770" t="s">
        <v>4210</v>
      </c>
      <c r="K770" t="s">
        <v>4255</v>
      </c>
      <c r="L770" t="s">
        <v>5323</v>
      </c>
      <c r="M770" t="s">
        <v>5324</v>
      </c>
      <c r="N770" t="s">
        <v>5325</v>
      </c>
      <c r="O770" t="s">
        <v>34</v>
      </c>
      <c r="P770">
        <v>0</v>
      </c>
      <c r="Q770">
        <v>0</v>
      </c>
      <c r="S770" t="s">
        <v>5326</v>
      </c>
      <c r="U770" t="s">
        <v>5327</v>
      </c>
    </row>
    <row r="771" spans="1:21">
      <c r="A771">
        <v>2038</v>
      </c>
      <c r="B771" t="s">
        <v>2611</v>
      </c>
      <c r="C771" t="s">
        <v>5328</v>
      </c>
      <c r="D771" t="s">
        <v>47</v>
      </c>
      <c r="E771" t="s">
        <v>5329</v>
      </c>
      <c r="F771" t="s">
        <v>5213</v>
      </c>
      <c r="G771" t="s">
        <v>5303</v>
      </c>
      <c r="H771" t="s">
        <v>27</v>
      </c>
      <c r="I771" t="s">
        <v>2556</v>
      </c>
      <c r="O771" t="s">
        <v>79</v>
      </c>
      <c r="P771">
        <v>1</v>
      </c>
      <c r="Q771">
        <v>1</v>
      </c>
      <c r="S771" t="s">
        <v>5330</v>
      </c>
      <c r="U771" t="s">
        <v>5327</v>
      </c>
    </row>
    <row r="772" spans="1:21">
      <c r="A772">
        <v>2039</v>
      </c>
      <c r="B772" t="s">
        <v>2611</v>
      </c>
      <c r="C772" t="s">
        <v>5331</v>
      </c>
      <c r="D772" t="s">
        <v>243</v>
      </c>
      <c r="E772" t="s">
        <v>5332</v>
      </c>
      <c r="F772" t="s">
        <v>5213</v>
      </c>
      <c r="G772" t="s">
        <v>5303</v>
      </c>
      <c r="H772" t="s">
        <v>27</v>
      </c>
      <c r="I772" t="s">
        <v>28</v>
      </c>
      <c r="J772" t="s">
        <v>5333</v>
      </c>
      <c r="K772" t="s">
        <v>5334</v>
      </c>
      <c r="L772" t="s">
        <v>5335</v>
      </c>
      <c r="M772" t="s">
        <v>5336</v>
      </c>
      <c r="N772" t="s">
        <v>5337</v>
      </c>
      <c r="O772" t="s">
        <v>64</v>
      </c>
      <c r="P772">
        <v>0</v>
      </c>
      <c r="Q772">
        <v>0</v>
      </c>
      <c r="S772" t="s">
        <v>5338</v>
      </c>
      <c r="U772" t="s">
        <v>5327</v>
      </c>
    </row>
    <row r="773" spans="1:21">
      <c r="A773">
        <v>2040</v>
      </c>
      <c r="B773" t="s">
        <v>2611</v>
      </c>
      <c r="C773" t="s">
        <v>5339</v>
      </c>
      <c r="D773" t="s">
        <v>243</v>
      </c>
      <c r="E773" t="s">
        <v>5340</v>
      </c>
      <c r="F773" t="s">
        <v>5213</v>
      </c>
      <c r="G773" t="s">
        <v>5303</v>
      </c>
      <c r="H773" t="s">
        <v>27</v>
      </c>
      <c r="I773" t="s">
        <v>28</v>
      </c>
      <c r="J773" t="s">
        <v>2929</v>
      </c>
      <c r="K773" t="s">
        <v>3972</v>
      </c>
      <c r="L773" t="s">
        <v>5341</v>
      </c>
      <c r="M773" t="s">
        <v>362</v>
      </c>
      <c r="N773" t="s">
        <v>5342</v>
      </c>
      <c r="O773" t="s">
        <v>55</v>
      </c>
      <c r="P773">
        <v>0</v>
      </c>
      <c r="Q773">
        <v>0</v>
      </c>
      <c r="S773" t="s">
        <v>5343</v>
      </c>
      <c r="U773" t="s">
        <v>5344</v>
      </c>
    </row>
    <row r="774" spans="1:21">
      <c r="A774">
        <v>2041</v>
      </c>
      <c r="B774" t="s">
        <v>2611</v>
      </c>
      <c r="C774" t="s">
        <v>5345</v>
      </c>
      <c r="D774" t="s">
        <v>243</v>
      </c>
      <c r="E774" t="s">
        <v>5346</v>
      </c>
      <c r="F774" t="s">
        <v>5213</v>
      </c>
      <c r="G774" t="s">
        <v>5303</v>
      </c>
      <c r="H774" t="s">
        <v>27</v>
      </c>
      <c r="I774" t="s">
        <v>28</v>
      </c>
      <c r="J774" t="s">
        <v>5347</v>
      </c>
      <c r="K774" t="s">
        <v>5348</v>
      </c>
      <c r="L774" t="s">
        <v>5349</v>
      </c>
      <c r="M774" t="s">
        <v>5350</v>
      </c>
      <c r="N774" t="s">
        <v>5351</v>
      </c>
      <c r="O774" t="s">
        <v>55</v>
      </c>
      <c r="P774">
        <v>1</v>
      </c>
      <c r="Q774">
        <v>1</v>
      </c>
      <c r="S774" t="s">
        <v>5352</v>
      </c>
      <c r="U774" t="s">
        <v>5344</v>
      </c>
    </row>
    <row r="775" spans="1:21">
      <c r="A775">
        <v>2042</v>
      </c>
      <c r="B775" t="s">
        <v>2611</v>
      </c>
      <c r="C775" t="s">
        <v>5353</v>
      </c>
      <c r="D775" t="s">
        <v>243</v>
      </c>
      <c r="E775" t="s">
        <v>5354</v>
      </c>
      <c r="F775" t="s">
        <v>5213</v>
      </c>
      <c r="G775" t="s">
        <v>5303</v>
      </c>
      <c r="H775" t="s">
        <v>27</v>
      </c>
      <c r="I775" t="s">
        <v>2556</v>
      </c>
      <c r="O775" t="s">
        <v>55</v>
      </c>
      <c r="P775">
        <v>0</v>
      </c>
      <c r="Q775">
        <v>0</v>
      </c>
      <c r="S775" t="s">
        <v>5355</v>
      </c>
      <c r="U775" t="s">
        <v>5356</v>
      </c>
    </row>
    <row r="776" spans="1:21">
      <c r="A776">
        <v>2043</v>
      </c>
      <c r="B776" t="s">
        <v>2611</v>
      </c>
      <c r="C776" t="s">
        <v>5357</v>
      </c>
      <c r="D776" t="s">
        <v>243</v>
      </c>
      <c r="E776" t="s">
        <v>5358</v>
      </c>
      <c r="F776" t="s">
        <v>5213</v>
      </c>
      <c r="G776" t="s">
        <v>5303</v>
      </c>
      <c r="H776" t="s">
        <v>27</v>
      </c>
      <c r="I776" t="s">
        <v>2556</v>
      </c>
      <c r="O776" t="s">
        <v>55</v>
      </c>
      <c r="P776">
        <v>1</v>
      </c>
      <c r="Q776">
        <v>0</v>
      </c>
      <c r="S776" t="s">
        <v>5359</v>
      </c>
      <c r="U776" t="s">
        <v>5356</v>
      </c>
    </row>
    <row r="777" spans="1:21">
      <c r="A777">
        <v>2044</v>
      </c>
      <c r="B777" t="s">
        <v>2611</v>
      </c>
      <c r="C777" t="s">
        <v>65</v>
      </c>
      <c r="D777" t="s">
        <v>23</v>
      </c>
      <c r="E777" t="s">
        <v>5360</v>
      </c>
      <c r="F777" t="s">
        <v>5213</v>
      </c>
      <c r="G777" t="s">
        <v>5303</v>
      </c>
      <c r="H777" t="s">
        <v>27</v>
      </c>
      <c r="I777" t="s">
        <v>28</v>
      </c>
      <c r="J777" t="s">
        <v>5361</v>
      </c>
      <c r="K777" t="s">
        <v>5362</v>
      </c>
      <c r="L777" t="s">
        <v>5363</v>
      </c>
      <c r="M777" t="s">
        <v>5364</v>
      </c>
      <c r="N777" t="s">
        <v>5365</v>
      </c>
      <c r="O777" t="s">
        <v>34</v>
      </c>
      <c r="P777">
        <v>0</v>
      </c>
      <c r="Q777">
        <v>0</v>
      </c>
      <c r="R777" t="s">
        <v>5366</v>
      </c>
      <c r="S777" t="s">
        <v>5367</v>
      </c>
      <c r="U777" t="s">
        <v>5368</v>
      </c>
    </row>
    <row r="778" spans="1:21">
      <c r="A778">
        <v>2045</v>
      </c>
      <c r="B778" t="s">
        <v>2611</v>
      </c>
      <c r="C778" t="s">
        <v>5253</v>
      </c>
      <c r="D778" t="s">
        <v>1935</v>
      </c>
      <c r="E778" t="s">
        <v>5369</v>
      </c>
      <c r="F778" t="s">
        <v>5213</v>
      </c>
      <c r="G778" t="s">
        <v>5303</v>
      </c>
      <c r="H778" t="s">
        <v>27</v>
      </c>
      <c r="I778" t="s">
        <v>2556</v>
      </c>
      <c r="O778" t="s">
        <v>79</v>
      </c>
      <c r="P778">
        <v>0</v>
      </c>
      <c r="Q778">
        <v>0</v>
      </c>
      <c r="S778" t="s">
        <v>5370</v>
      </c>
      <c r="U778" t="s">
        <v>5368</v>
      </c>
    </row>
    <row r="779" spans="1:21">
      <c r="A779">
        <v>2046</v>
      </c>
      <c r="B779" t="s">
        <v>2611</v>
      </c>
      <c r="C779" t="s">
        <v>5253</v>
      </c>
      <c r="D779" t="s">
        <v>1935</v>
      </c>
      <c r="E779" t="s">
        <v>5371</v>
      </c>
      <c r="F779" t="s">
        <v>5213</v>
      </c>
      <c r="G779" t="s">
        <v>5303</v>
      </c>
      <c r="H779" t="s">
        <v>27</v>
      </c>
      <c r="I779" t="s">
        <v>2556</v>
      </c>
      <c r="O779" t="s">
        <v>79</v>
      </c>
      <c r="P779">
        <v>0</v>
      </c>
      <c r="Q779">
        <v>0</v>
      </c>
      <c r="S779" t="s">
        <v>5372</v>
      </c>
      <c r="U779" t="s">
        <v>5368</v>
      </c>
    </row>
    <row r="780" spans="1:21">
      <c r="A780">
        <v>2047</v>
      </c>
      <c r="B780" t="s">
        <v>2611</v>
      </c>
      <c r="C780" t="s">
        <v>5253</v>
      </c>
      <c r="D780" t="s">
        <v>1935</v>
      </c>
      <c r="E780" t="s">
        <v>5373</v>
      </c>
      <c r="F780" t="s">
        <v>5213</v>
      </c>
      <c r="G780" t="s">
        <v>5303</v>
      </c>
      <c r="H780" t="s">
        <v>27</v>
      </c>
      <c r="I780" t="s">
        <v>2556</v>
      </c>
      <c r="O780" t="s">
        <v>55</v>
      </c>
      <c r="P780">
        <v>0</v>
      </c>
      <c r="Q780">
        <v>0</v>
      </c>
      <c r="S780" t="s">
        <v>5374</v>
      </c>
      <c r="U780" t="s">
        <v>5375</v>
      </c>
    </row>
    <row r="781" spans="1:21">
      <c r="A781">
        <v>2048</v>
      </c>
      <c r="B781" t="s">
        <v>2611</v>
      </c>
      <c r="C781" t="s">
        <v>5253</v>
      </c>
      <c r="D781" t="s">
        <v>1935</v>
      </c>
      <c r="E781" t="s">
        <v>5376</v>
      </c>
      <c r="F781" t="s">
        <v>5213</v>
      </c>
      <c r="G781" t="s">
        <v>5303</v>
      </c>
      <c r="H781" t="s">
        <v>27</v>
      </c>
      <c r="I781" t="s">
        <v>2556</v>
      </c>
      <c r="O781" t="s">
        <v>79</v>
      </c>
      <c r="P781">
        <v>0</v>
      </c>
      <c r="Q781">
        <v>0</v>
      </c>
      <c r="S781" t="s">
        <v>5377</v>
      </c>
      <c r="U781" t="s">
        <v>5375</v>
      </c>
    </row>
    <row r="782" spans="1:21">
      <c r="A782">
        <v>2049</v>
      </c>
      <c r="B782" t="s">
        <v>2611</v>
      </c>
      <c r="C782" t="s">
        <v>5378</v>
      </c>
      <c r="D782" t="s">
        <v>3957</v>
      </c>
      <c r="E782" t="s">
        <v>5379</v>
      </c>
      <c r="F782" t="s">
        <v>5213</v>
      </c>
      <c r="G782" t="s">
        <v>5303</v>
      </c>
      <c r="H782" t="s">
        <v>27</v>
      </c>
      <c r="I782" t="s">
        <v>28</v>
      </c>
      <c r="J782" t="s">
        <v>5380</v>
      </c>
      <c r="K782" t="s">
        <v>5342</v>
      </c>
      <c r="L782" t="s">
        <v>1472</v>
      </c>
      <c r="M782" t="s">
        <v>5381</v>
      </c>
      <c r="N782" t="s">
        <v>5382</v>
      </c>
      <c r="O782" t="s">
        <v>121</v>
      </c>
      <c r="P782">
        <v>0</v>
      </c>
      <c r="Q782">
        <v>0</v>
      </c>
      <c r="S782" t="s">
        <v>5383</v>
      </c>
      <c r="U782" t="s">
        <v>5384</v>
      </c>
    </row>
    <row r="783" spans="1:21">
      <c r="A783">
        <v>2050</v>
      </c>
      <c r="B783" t="s">
        <v>2611</v>
      </c>
      <c r="C783" t="s">
        <v>4865</v>
      </c>
      <c r="D783" t="s">
        <v>243</v>
      </c>
      <c r="E783" t="s">
        <v>5385</v>
      </c>
      <c r="F783" t="s">
        <v>5213</v>
      </c>
      <c r="G783" t="s">
        <v>5303</v>
      </c>
      <c r="H783" t="s">
        <v>27</v>
      </c>
      <c r="I783" t="s">
        <v>2556</v>
      </c>
      <c r="O783" t="s">
        <v>79</v>
      </c>
      <c r="P783">
        <v>0</v>
      </c>
      <c r="Q783">
        <v>0</v>
      </c>
      <c r="S783" t="s">
        <v>5386</v>
      </c>
      <c r="U783" t="s">
        <v>5384</v>
      </c>
    </row>
    <row r="784" spans="1:21">
      <c r="A784">
        <v>2051</v>
      </c>
      <c r="B784" t="s">
        <v>2611</v>
      </c>
      <c r="C784" t="s">
        <v>5387</v>
      </c>
      <c r="D784" t="s">
        <v>243</v>
      </c>
      <c r="E784" t="s">
        <v>5388</v>
      </c>
      <c r="F784" t="s">
        <v>5213</v>
      </c>
      <c r="G784" t="s">
        <v>5303</v>
      </c>
      <c r="H784" t="s">
        <v>27</v>
      </c>
      <c r="I784" t="s">
        <v>2556</v>
      </c>
      <c r="O784" t="s">
        <v>79</v>
      </c>
      <c r="P784">
        <v>1</v>
      </c>
      <c r="Q784">
        <v>1</v>
      </c>
      <c r="S784" t="s">
        <v>5389</v>
      </c>
      <c r="U784" t="s">
        <v>5390</v>
      </c>
    </row>
    <row r="785" spans="1:21">
      <c r="A785">
        <v>2052</v>
      </c>
      <c r="B785" t="s">
        <v>2611</v>
      </c>
      <c r="C785" t="s">
        <v>5387</v>
      </c>
      <c r="D785" t="s">
        <v>243</v>
      </c>
      <c r="E785" t="s">
        <v>5391</v>
      </c>
      <c r="F785" t="s">
        <v>5213</v>
      </c>
      <c r="G785" t="s">
        <v>5303</v>
      </c>
      <c r="H785" t="s">
        <v>27</v>
      </c>
      <c r="I785" t="s">
        <v>2556</v>
      </c>
      <c r="O785" t="s">
        <v>79</v>
      </c>
      <c r="P785">
        <v>0</v>
      </c>
      <c r="Q785">
        <v>0</v>
      </c>
      <c r="S785" t="s">
        <v>5392</v>
      </c>
      <c r="U785" t="s">
        <v>5390</v>
      </c>
    </row>
    <row r="786" spans="1:21">
      <c r="A786">
        <v>2053</v>
      </c>
      <c r="B786" t="s">
        <v>2611</v>
      </c>
      <c r="C786" t="s">
        <v>5393</v>
      </c>
      <c r="D786" t="s">
        <v>243</v>
      </c>
      <c r="E786" t="s">
        <v>5394</v>
      </c>
      <c r="F786" t="s">
        <v>5213</v>
      </c>
      <c r="G786" t="s">
        <v>5303</v>
      </c>
      <c r="H786" t="s">
        <v>27</v>
      </c>
      <c r="I786" t="s">
        <v>2556</v>
      </c>
      <c r="O786" t="s">
        <v>55</v>
      </c>
      <c r="P786">
        <v>0</v>
      </c>
      <c r="Q786">
        <v>0</v>
      </c>
      <c r="S786" t="s">
        <v>5395</v>
      </c>
      <c r="U786" t="s">
        <v>5390</v>
      </c>
    </row>
    <row r="787" spans="1:21">
      <c r="A787">
        <v>2054</v>
      </c>
      <c r="B787" t="s">
        <v>2611</v>
      </c>
      <c r="C787" t="s">
        <v>5396</v>
      </c>
      <c r="D787" t="s">
        <v>243</v>
      </c>
      <c r="E787" t="s">
        <v>5397</v>
      </c>
      <c r="F787" t="s">
        <v>5213</v>
      </c>
      <c r="G787" t="s">
        <v>5303</v>
      </c>
      <c r="H787" t="s">
        <v>27</v>
      </c>
      <c r="I787" t="s">
        <v>28</v>
      </c>
      <c r="J787" t="s">
        <v>320</v>
      </c>
      <c r="K787" t="s">
        <v>1472</v>
      </c>
      <c r="L787" t="s">
        <v>1810</v>
      </c>
      <c r="M787" t="s">
        <v>5398</v>
      </c>
      <c r="N787" t="s">
        <v>5399</v>
      </c>
      <c r="O787" t="s">
        <v>64</v>
      </c>
      <c r="P787">
        <v>0</v>
      </c>
      <c r="Q787">
        <v>0</v>
      </c>
      <c r="S787" t="s">
        <v>5400</v>
      </c>
      <c r="U787" t="s">
        <v>5401</v>
      </c>
    </row>
    <row r="788" spans="1:21">
      <c r="A788">
        <v>2055</v>
      </c>
      <c r="B788" t="s">
        <v>2611</v>
      </c>
      <c r="C788" t="s">
        <v>5402</v>
      </c>
      <c r="D788" t="s">
        <v>243</v>
      </c>
      <c r="E788" t="s">
        <v>5403</v>
      </c>
      <c r="F788" t="s">
        <v>5213</v>
      </c>
      <c r="G788" t="s">
        <v>5303</v>
      </c>
      <c r="H788" t="s">
        <v>27</v>
      </c>
      <c r="I788" t="s">
        <v>2556</v>
      </c>
      <c r="O788" t="s">
        <v>79</v>
      </c>
      <c r="P788">
        <v>0</v>
      </c>
      <c r="Q788">
        <v>0</v>
      </c>
      <c r="S788" t="s">
        <v>5404</v>
      </c>
      <c r="U788" t="s">
        <v>5401</v>
      </c>
    </row>
    <row r="789" spans="1:21">
      <c r="A789">
        <v>2056</v>
      </c>
      <c r="B789" t="s">
        <v>2611</v>
      </c>
      <c r="C789" t="s">
        <v>5402</v>
      </c>
      <c r="D789" t="s">
        <v>243</v>
      </c>
      <c r="E789" t="s">
        <v>5405</v>
      </c>
      <c r="F789" t="s">
        <v>5213</v>
      </c>
      <c r="G789" t="s">
        <v>5303</v>
      </c>
      <c r="H789" t="s">
        <v>27</v>
      </c>
      <c r="I789" t="s">
        <v>2556</v>
      </c>
      <c r="O789" t="s">
        <v>55</v>
      </c>
      <c r="P789">
        <v>1</v>
      </c>
      <c r="Q789">
        <v>1</v>
      </c>
      <c r="S789" t="s">
        <v>5406</v>
      </c>
      <c r="U789" t="s">
        <v>5401</v>
      </c>
    </row>
    <row r="790" spans="1:21">
      <c r="A790">
        <v>2057</v>
      </c>
      <c r="B790" t="s">
        <v>2611</v>
      </c>
      <c r="C790" t="s">
        <v>5402</v>
      </c>
      <c r="D790" t="s">
        <v>243</v>
      </c>
      <c r="E790" t="s">
        <v>5407</v>
      </c>
      <c r="F790" t="s">
        <v>5213</v>
      </c>
      <c r="G790" t="s">
        <v>5303</v>
      </c>
      <c r="H790" t="s">
        <v>27</v>
      </c>
      <c r="I790" t="s">
        <v>2556</v>
      </c>
      <c r="O790" t="s">
        <v>55</v>
      </c>
      <c r="P790">
        <v>1</v>
      </c>
      <c r="Q790">
        <v>1</v>
      </c>
      <c r="S790" t="s">
        <v>5408</v>
      </c>
      <c r="U790" t="s">
        <v>5409</v>
      </c>
    </row>
    <row r="791" spans="1:21">
      <c r="A791">
        <v>2058</v>
      </c>
      <c r="B791" t="s">
        <v>2611</v>
      </c>
      <c r="C791" t="s">
        <v>5410</v>
      </c>
      <c r="D791" t="s">
        <v>23</v>
      </c>
      <c r="E791" t="s">
        <v>5411</v>
      </c>
      <c r="F791" t="s">
        <v>5213</v>
      </c>
      <c r="G791" t="s">
        <v>5303</v>
      </c>
      <c r="H791" t="s">
        <v>27</v>
      </c>
      <c r="I791" t="s">
        <v>2556</v>
      </c>
      <c r="O791" t="s">
        <v>79</v>
      </c>
      <c r="P791">
        <v>0</v>
      </c>
      <c r="Q791">
        <v>0</v>
      </c>
      <c r="S791" t="s">
        <v>5412</v>
      </c>
      <c r="U791" t="s">
        <v>5409</v>
      </c>
    </row>
    <row r="792" spans="1:21">
      <c r="A792">
        <v>2059</v>
      </c>
      <c r="B792" t="s">
        <v>2611</v>
      </c>
      <c r="C792" t="s">
        <v>5413</v>
      </c>
      <c r="D792" t="s">
        <v>23</v>
      </c>
      <c r="E792" t="s">
        <v>5414</v>
      </c>
      <c r="F792" t="s">
        <v>5213</v>
      </c>
      <c r="G792" t="s">
        <v>5303</v>
      </c>
      <c r="H792" t="s">
        <v>27</v>
      </c>
      <c r="I792" t="s">
        <v>2556</v>
      </c>
      <c r="O792" t="s">
        <v>79</v>
      </c>
      <c r="P792">
        <v>0</v>
      </c>
      <c r="Q792">
        <v>0</v>
      </c>
      <c r="S792" t="s">
        <v>5415</v>
      </c>
      <c r="U792" t="s">
        <v>5409</v>
      </c>
    </row>
    <row r="793" spans="1:21">
      <c r="A793">
        <v>2060</v>
      </c>
      <c r="B793" t="s">
        <v>2611</v>
      </c>
      <c r="C793" t="s">
        <v>5416</v>
      </c>
      <c r="D793" t="s">
        <v>23</v>
      </c>
      <c r="E793" t="s">
        <v>5417</v>
      </c>
      <c r="F793" t="s">
        <v>5213</v>
      </c>
      <c r="G793" t="s">
        <v>5303</v>
      </c>
      <c r="H793" t="s">
        <v>27</v>
      </c>
      <c r="I793" t="s">
        <v>28</v>
      </c>
      <c r="J793" t="s">
        <v>5276</v>
      </c>
      <c r="K793" t="s">
        <v>5418</v>
      </c>
      <c r="L793" t="s">
        <v>5419</v>
      </c>
      <c r="M793" t="s">
        <v>5420</v>
      </c>
      <c r="O793" t="s">
        <v>34</v>
      </c>
      <c r="P793">
        <v>1</v>
      </c>
      <c r="Q793">
        <v>0</v>
      </c>
      <c r="S793" t="s">
        <v>5421</v>
      </c>
      <c r="U793" t="s">
        <v>5422</v>
      </c>
    </row>
    <row r="794" spans="1:21">
      <c r="A794">
        <v>2061</v>
      </c>
      <c r="B794" t="s">
        <v>2611</v>
      </c>
      <c r="C794" t="s">
        <v>5413</v>
      </c>
      <c r="D794" t="s">
        <v>23</v>
      </c>
      <c r="E794" t="s">
        <v>5423</v>
      </c>
      <c r="F794" t="s">
        <v>5213</v>
      </c>
      <c r="G794" t="s">
        <v>5303</v>
      </c>
      <c r="H794" t="s">
        <v>27</v>
      </c>
      <c r="I794" t="s">
        <v>28</v>
      </c>
      <c r="J794" t="s">
        <v>5424</v>
      </c>
      <c r="K794" t="s">
        <v>5425</v>
      </c>
      <c r="L794" t="s">
        <v>5426</v>
      </c>
      <c r="M794" t="s">
        <v>5427</v>
      </c>
      <c r="N794" t="s">
        <v>5428</v>
      </c>
      <c r="O794" t="s">
        <v>64</v>
      </c>
      <c r="P794">
        <v>0</v>
      </c>
      <c r="Q794">
        <v>0</v>
      </c>
      <c r="S794" t="s">
        <v>5429</v>
      </c>
      <c r="U794" t="s">
        <v>5422</v>
      </c>
    </row>
    <row r="795" spans="1:21">
      <c r="A795">
        <v>2062</v>
      </c>
      <c r="B795" t="s">
        <v>2611</v>
      </c>
      <c r="C795" t="s">
        <v>65</v>
      </c>
      <c r="D795" t="s">
        <v>23</v>
      </c>
      <c r="E795" t="s">
        <v>5430</v>
      </c>
      <c r="F795" t="s">
        <v>5213</v>
      </c>
      <c r="G795" t="s">
        <v>5303</v>
      </c>
      <c r="H795" t="s">
        <v>27</v>
      </c>
      <c r="I795" t="s">
        <v>28</v>
      </c>
      <c r="J795" t="s">
        <v>5431</v>
      </c>
      <c r="K795" t="s">
        <v>5432</v>
      </c>
      <c r="L795" t="s">
        <v>5433</v>
      </c>
      <c r="M795" t="s">
        <v>5434</v>
      </c>
      <c r="N795" t="s">
        <v>5435</v>
      </c>
      <c r="O795" t="s">
        <v>64</v>
      </c>
      <c r="P795">
        <v>0</v>
      </c>
      <c r="Q795">
        <v>0</v>
      </c>
      <c r="S795" t="s">
        <v>5436</v>
      </c>
      <c r="U795" t="s">
        <v>5422</v>
      </c>
    </row>
    <row r="796" spans="1:21">
      <c r="A796" t="s">
        <v>5437</v>
      </c>
      <c r="B796" t="s">
        <v>2611</v>
      </c>
      <c r="C796" t="s">
        <v>5328</v>
      </c>
      <c r="D796" t="s">
        <v>23</v>
      </c>
      <c r="E796" t="s">
        <v>5438</v>
      </c>
      <c r="F796" t="s">
        <v>5213</v>
      </c>
      <c r="G796" t="s">
        <v>5303</v>
      </c>
      <c r="H796" t="s">
        <v>27</v>
      </c>
      <c r="I796" t="s">
        <v>2556</v>
      </c>
      <c r="O796" t="s">
        <v>55</v>
      </c>
      <c r="P796">
        <v>0</v>
      </c>
      <c r="Q796">
        <v>0</v>
      </c>
      <c r="S796" t="s">
        <v>5439</v>
      </c>
      <c r="U796" t="s">
        <v>5422</v>
      </c>
    </row>
    <row r="797" spans="1:21">
      <c r="A797">
        <v>2064</v>
      </c>
      <c r="B797" t="s">
        <v>2611</v>
      </c>
      <c r="C797" t="s">
        <v>5328</v>
      </c>
      <c r="D797" t="s">
        <v>23</v>
      </c>
      <c r="E797" t="s">
        <v>5440</v>
      </c>
      <c r="F797" t="s">
        <v>5213</v>
      </c>
      <c r="G797" t="s">
        <v>5303</v>
      </c>
      <c r="H797" t="s">
        <v>27</v>
      </c>
      <c r="I797" t="s">
        <v>2556</v>
      </c>
      <c r="O797" t="s">
        <v>79</v>
      </c>
      <c r="P797">
        <v>0</v>
      </c>
      <c r="Q797">
        <v>0</v>
      </c>
      <c r="S797" t="s">
        <v>5441</v>
      </c>
      <c r="U797" t="s">
        <v>5442</v>
      </c>
    </row>
    <row r="798" spans="1:21">
      <c r="A798">
        <v>2065</v>
      </c>
      <c r="B798" t="s">
        <v>2611</v>
      </c>
      <c r="C798" t="s">
        <v>5443</v>
      </c>
      <c r="D798" t="s">
        <v>23</v>
      </c>
      <c r="E798" t="s">
        <v>5444</v>
      </c>
      <c r="F798" t="s">
        <v>5213</v>
      </c>
      <c r="G798" t="s">
        <v>5303</v>
      </c>
      <c r="H798" t="s">
        <v>27</v>
      </c>
      <c r="I798" t="s">
        <v>28</v>
      </c>
      <c r="J798" t="s">
        <v>5445</v>
      </c>
      <c r="K798" t="s">
        <v>5446</v>
      </c>
      <c r="L798" t="s">
        <v>5447</v>
      </c>
      <c r="M798" t="s">
        <v>5448</v>
      </c>
      <c r="N798" t="s">
        <v>5449</v>
      </c>
      <c r="O798" t="s">
        <v>34</v>
      </c>
      <c r="P798">
        <v>0</v>
      </c>
      <c r="Q798">
        <v>0</v>
      </c>
      <c r="S798" t="s">
        <v>5450</v>
      </c>
      <c r="U798" t="s">
        <v>5442</v>
      </c>
    </row>
    <row r="799" spans="1:21">
      <c r="A799">
        <v>2066</v>
      </c>
      <c r="B799" t="s">
        <v>2611</v>
      </c>
      <c r="C799" t="s">
        <v>5451</v>
      </c>
      <c r="D799" t="s">
        <v>23</v>
      </c>
      <c r="E799" t="s">
        <v>5452</v>
      </c>
      <c r="F799" t="s">
        <v>5213</v>
      </c>
      <c r="G799" t="s">
        <v>5303</v>
      </c>
      <c r="H799" t="s">
        <v>27</v>
      </c>
      <c r="I799" t="s">
        <v>2556</v>
      </c>
      <c r="O799" t="s">
        <v>55</v>
      </c>
      <c r="P799">
        <v>1</v>
      </c>
      <c r="Q799">
        <v>1</v>
      </c>
      <c r="S799" t="s">
        <v>5453</v>
      </c>
      <c r="U799" t="s">
        <v>5454</v>
      </c>
    </row>
    <row r="800" spans="1:21">
      <c r="A800">
        <v>2067</v>
      </c>
      <c r="B800" t="s">
        <v>2790</v>
      </c>
      <c r="C800" t="s">
        <v>5455</v>
      </c>
      <c r="D800" t="s">
        <v>3957</v>
      </c>
      <c r="E800" t="s">
        <v>5456</v>
      </c>
      <c r="F800" t="s">
        <v>5213</v>
      </c>
      <c r="G800" t="s">
        <v>5457</v>
      </c>
      <c r="H800" t="s">
        <v>27</v>
      </c>
      <c r="I800" t="s">
        <v>2556</v>
      </c>
      <c r="O800" t="s">
        <v>79</v>
      </c>
      <c r="P800">
        <v>1</v>
      </c>
      <c r="Q800">
        <v>1</v>
      </c>
      <c r="S800" t="s">
        <v>5458</v>
      </c>
      <c r="U800" t="s">
        <v>5459</v>
      </c>
    </row>
    <row r="801" spans="1:21">
      <c r="A801">
        <v>2068</v>
      </c>
      <c r="B801" t="s">
        <v>2790</v>
      </c>
      <c r="C801" t="s">
        <v>5253</v>
      </c>
      <c r="D801" t="s">
        <v>1935</v>
      </c>
      <c r="E801" t="s">
        <v>5460</v>
      </c>
      <c r="F801" t="s">
        <v>5213</v>
      </c>
      <c r="G801" t="s">
        <v>5457</v>
      </c>
      <c r="H801" t="s">
        <v>27</v>
      </c>
      <c r="I801" t="s">
        <v>2556</v>
      </c>
      <c r="O801" t="s">
        <v>79</v>
      </c>
      <c r="P801">
        <v>0</v>
      </c>
      <c r="Q801">
        <v>0</v>
      </c>
      <c r="S801" t="s">
        <v>5461</v>
      </c>
      <c r="U801" t="s">
        <v>5462</v>
      </c>
    </row>
    <row r="802" spans="1:21">
      <c r="A802">
        <v>2069</v>
      </c>
      <c r="B802" t="s">
        <v>2790</v>
      </c>
      <c r="C802" t="s">
        <v>5455</v>
      </c>
      <c r="D802" t="s">
        <v>3957</v>
      </c>
      <c r="E802" t="s">
        <v>5463</v>
      </c>
      <c r="F802" t="s">
        <v>5213</v>
      </c>
      <c r="G802" t="s">
        <v>5457</v>
      </c>
      <c r="H802" t="s">
        <v>27</v>
      </c>
      <c r="I802" t="s">
        <v>2556</v>
      </c>
      <c r="O802" t="s">
        <v>55</v>
      </c>
      <c r="P802">
        <v>1</v>
      </c>
      <c r="Q802">
        <v>0</v>
      </c>
      <c r="S802" t="s">
        <v>5464</v>
      </c>
      <c r="U802" t="s">
        <v>5462</v>
      </c>
    </row>
    <row r="803" spans="1:21">
      <c r="A803">
        <v>2070</v>
      </c>
      <c r="B803" t="s">
        <v>2790</v>
      </c>
      <c r="C803" t="s">
        <v>5378</v>
      </c>
      <c r="D803" t="s">
        <v>3957</v>
      </c>
      <c r="E803" t="s">
        <v>5465</v>
      </c>
      <c r="F803" t="s">
        <v>5213</v>
      </c>
      <c r="G803" t="s">
        <v>5457</v>
      </c>
      <c r="H803" t="s">
        <v>27</v>
      </c>
      <c r="I803" t="s">
        <v>28</v>
      </c>
      <c r="J803" t="s">
        <v>5143</v>
      </c>
      <c r="K803" t="s">
        <v>5144</v>
      </c>
      <c r="L803" t="s">
        <v>5145</v>
      </c>
      <c r="M803" t="s">
        <v>5146</v>
      </c>
      <c r="N803" t="s">
        <v>5147</v>
      </c>
      <c r="O803" t="s">
        <v>55</v>
      </c>
      <c r="P803">
        <v>0</v>
      </c>
      <c r="Q803">
        <v>0</v>
      </c>
      <c r="R803" t="s">
        <v>5466</v>
      </c>
      <c r="S803" t="s">
        <v>5467</v>
      </c>
      <c r="U803" t="s">
        <v>5468</v>
      </c>
    </row>
    <row r="804" spans="1:21">
      <c r="A804">
        <v>2071</v>
      </c>
      <c r="B804" t="s">
        <v>2790</v>
      </c>
      <c r="C804" t="s">
        <v>5378</v>
      </c>
      <c r="D804" t="s">
        <v>3957</v>
      </c>
      <c r="E804" t="s">
        <v>5469</v>
      </c>
      <c r="F804" t="s">
        <v>5213</v>
      </c>
      <c r="G804" t="s">
        <v>5457</v>
      </c>
      <c r="H804" t="s">
        <v>27</v>
      </c>
      <c r="I804" t="s">
        <v>28</v>
      </c>
      <c r="J804" t="s">
        <v>5143</v>
      </c>
      <c r="K804" t="s">
        <v>5144</v>
      </c>
      <c r="L804" t="s">
        <v>5145</v>
      </c>
      <c r="M804" t="s">
        <v>5146</v>
      </c>
      <c r="N804" t="s">
        <v>5147</v>
      </c>
      <c r="O804" t="s">
        <v>34</v>
      </c>
      <c r="P804">
        <v>0</v>
      </c>
      <c r="Q804">
        <v>0</v>
      </c>
      <c r="R804" t="s">
        <v>5470</v>
      </c>
      <c r="S804" t="s">
        <v>5471</v>
      </c>
      <c r="U804" t="s">
        <v>5472</v>
      </c>
    </row>
    <row r="805" spans="1:21">
      <c r="A805">
        <v>2072</v>
      </c>
      <c r="B805" t="s">
        <v>2790</v>
      </c>
      <c r="C805" t="s">
        <v>5473</v>
      </c>
      <c r="D805" t="s">
        <v>3957</v>
      </c>
      <c r="E805" t="s">
        <v>5474</v>
      </c>
      <c r="F805" t="s">
        <v>5213</v>
      </c>
      <c r="G805" t="s">
        <v>5457</v>
      </c>
      <c r="H805" t="s">
        <v>27</v>
      </c>
      <c r="I805" t="s">
        <v>28</v>
      </c>
      <c r="J805" t="s">
        <v>5475</v>
      </c>
      <c r="K805" t="s">
        <v>5476</v>
      </c>
      <c r="L805" t="s">
        <v>5477</v>
      </c>
      <c r="M805" t="s">
        <v>5478</v>
      </c>
      <c r="N805" t="s">
        <v>5479</v>
      </c>
      <c r="O805" t="s">
        <v>121</v>
      </c>
      <c r="P805">
        <v>0</v>
      </c>
      <c r="Q805">
        <v>0</v>
      </c>
      <c r="S805" t="s">
        <v>5480</v>
      </c>
      <c r="U805" t="s">
        <v>5481</v>
      </c>
    </row>
    <row r="806" spans="1:21">
      <c r="A806">
        <v>2073</v>
      </c>
      <c r="B806" t="s">
        <v>2790</v>
      </c>
      <c r="C806" t="s">
        <v>5482</v>
      </c>
      <c r="D806" t="s">
        <v>364</v>
      </c>
      <c r="E806" t="s">
        <v>5483</v>
      </c>
      <c r="F806" t="s">
        <v>5213</v>
      </c>
      <c r="G806" t="s">
        <v>5457</v>
      </c>
      <c r="H806" t="s">
        <v>27</v>
      </c>
      <c r="I806" t="s">
        <v>2556</v>
      </c>
      <c r="O806" t="s">
        <v>55</v>
      </c>
      <c r="P806">
        <v>0</v>
      </c>
      <c r="Q806">
        <v>0</v>
      </c>
      <c r="R806" t="s">
        <v>5484</v>
      </c>
      <c r="S806" t="s">
        <v>5485</v>
      </c>
      <c r="U806" t="s">
        <v>5486</v>
      </c>
    </row>
    <row r="807" spans="1:21">
      <c r="A807">
        <v>2074</v>
      </c>
      <c r="B807" t="s">
        <v>2790</v>
      </c>
      <c r="C807" t="s">
        <v>5396</v>
      </c>
      <c r="D807" t="s">
        <v>243</v>
      </c>
      <c r="E807" t="s">
        <v>5487</v>
      </c>
      <c r="F807" t="s">
        <v>5213</v>
      </c>
      <c r="G807" t="s">
        <v>5457</v>
      </c>
      <c r="H807" t="s">
        <v>27</v>
      </c>
      <c r="I807" t="s">
        <v>28</v>
      </c>
      <c r="J807" t="s">
        <v>5488</v>
      </c>
      <c r="K807" t="s">
        <v>5489</v>
      </c>
      <c r="L807" t="s">
        <v>5490</v>
      </c>
      <c r="M807" t="s">
        <v>5491</v>
      </c>
      <c r="N807" t="s">
        <v>5492</v>
      </c>
      <c r="O807" t="s">
        <v>55</v>
      </c>
      <c r="P807">
        <v>0</v>
      </c>
      <c r="Q807">
        <v>0</v>
      </c>
      <c r="S807" t="s">
        <v>5493</v>
      </c>
      <c r="U807" t="s">
        <v>5486</v>
      </c>
    </row>
    <row r="808" spans="1:21">
      <c r="A808">
        <v>2075</v>
      </c>
      <c r="B808" t="s">
        <v>2790</v>
      </c>
      <c r="C808" t="s">
        <v>5494</v>
      </c>
      <c r="D808" t="s">
        <v>243</v>
      </c>
      <c r="E808" t="s">
        <v>5495</v>
      </c>
      <c r="F808" t="s">
        <v>5213</v>
      </c>
      <c r="G808" t="s">
        <v>5457</v>
      </c>
      <c r="H808" t="s">
        <v>27</v>
      </c>
      <c r="I808" t="s">
        <v>2556</v>
      </c>
      <c r="O808" t="s">
        <v>55</v>
      </c>
      <c r="P808">
        <v>0</v>
      </c>
      <c r="Q808">
        <v>0</v>
      </c>
      <c r="S808" t="s">
        <v>5496</v>
      </c>
      <c r="U808" t="s">
        <v>5497</v>
      </c>
    </row>
    <row r="809" spans="1:21">
      <c r="A809">
        <v>2076</v>
      </c>
      <c r="B809" t="s">
        <v>2790</v>
      </c>
      <c r="C809" t="s">
        <v>5402</v>
      </c>
      <c r="D809" t="s">
        <v>243</v>
      </c>
      <c r="E809" t="s">
        <v>5498</v>
      </c>
      <c r="F809" t="s">
        <v>5213</v>
      </c>
      <c r="G809" t="s">
        <v>5457</v>
      </c>
      <c r="H809" t="s">
        <v>27</v>
      </c>
      <c r="I809" t="s">
        <v>2556</v>
      </c>
      <c r="O809" t="s">
        <v>79</v>
      </c>
      <c r="P809">
        <v>1</v>
      </c>
      <c r="Q809">
        <v>0</v>
      </c>
      <c r="S809" t="s">
        <v>5499</v>
      </c>
      <c r="U809" t="s">
        <v>5497</v>
      </c>
    </row>
    <row r="810" spans="1:21">
      <c r="A810">
        <v>2077</v>
      </c>
      <c r="B810" t="s">
        <v>2790</v>
      </c>
      <c r="C810" t="s">
        <v>363</v>
      </c>
      <c r="D810" t="s">
        <v>243</v>
      </c>
      <c r="E810" t="s">
        <v>5500</v>
      </c>
      <c r="F810" t="s">
        <v>5213</v>
      </c>
      <c r="G810" t="s">
        <v>5457</v>
      </c>
      <c r="H810" t="s">
        <v>27</v>
      </c>
      <c r="I810" t="s">
        <v>2556</v>
      </c>
      <c r="O810" t="s">
        <v>79</v>
      </c>
      <c r="P810">
        <v>1</v>
      </c>
      <c r="Q810">
        <v>0</v>
      </c>
      <c r="S810" t="s">
        <v>5501</v>
      </c>
      <c r="U810" t="s">
        <v>5502</v>
      </c>
    </row>
    <row r="811" spans="1:21">
      <c r="A811" t="s">
        <v>5503</v>
      </c>
      <c r="B811" t="s">
        <v>2790</v>
      </c>
      <c r="C811" t="s">
        <v>5504</v>
      </c>
      <c r="D811" t="s">
        <v>243</v>
      </c>
      <c r="E811" t="s">
        <v>5505</v>
      </c>
      <c r="F811" t="s">
        <v>5213</v>
      </c>
      <c r="G811" t="s">
        <v>5457</v>
      </c>
      <c r="H811" t="s">
        <v>141</v>
      </c>
      <c r="I811" t="s">
        <v>2556</v>
      </c>
      <c r="O811" t="s">
        <v>79</v>
      </c>
      <c r="P811">
        <v>1</v>
      </c>
      <c r="Q811">
        <v>1</v>
      </c>
      <c r="S811" t="s">
        <v>5506</v>
      </c>
      <c r="U811" t="s">
        <v>5502</v>
      </c>
    </row>
    <row r="812" spans="1:21">
      <c r="A812">
        <v>2079</v>
      </c>
      <c r="B812" t="s">
        <v>2790</v>
      </c>
      <c r="C812" t="s">
        <v>81</v>
      </c>
      <c r="D812" t="s">
        <v>243</v>
      </c>
      <c r="E812" t="s">
        <v>5507</v>
      </c>
      <c r="F812" t="s">
        <v>5213</v>
      </c>
      <c r="G812" t="s">
        <v>5457</v>
      </c>
      <c r="H812" t="s">
        <v>27</v>
      </c>
      <c r="I812" t="s">
        <v>2556</v>
      </c>
      <c r="O812" t="s">
        <v>79</v>
      </c>
      <c r="P812">
        <v>1</v>
      </c>
      <c r="Q812">
        <v>1</v>
      </c>
      <c r="S812" t="s">
        <v>5508</v>
      </c>
      <c r="U812" t="s">
        <v>5509</v>
      </c>
    </row>
    <row r="813" spans="1:21">
      <c r="A813">
        <v>2080</v>
      </c>
      <c r="B813" t="s">
        <v>2790</v>
      </c>
      <c r="C813" t="s">
        <v>81</v>
      </c>
      <c r="D813" t="s">
        <v>243</v>
      </c>
      <c r="E813" t="s">
        <v>5510</v>
      </c>
      <c r="F813" t="s">
        <v>5213</v>
      </c>
      <c r="G813" t="s">
        <v>5457</v>
      </c>
      <c r="H813" t="s">
        <v>27</v>
      </c>
      <c r="I813" t="s">
        <v>2556</v>
      </c>
      <c r="O813" t="s">
        <v>55</v>
      </c>
      <c r="P813">
        <v>0</v>
      </c>
      <c r="Q813">
        <v>0</v>
      </c>
      <c r="S813" t="s">
        <v>5511</v>
      </c>
      <c r="U813" t="s">
        <v>5509</v>
      </c>
    </row>
    <row r="814" spans="1:21">
      <c r="A814">
        <v>2081</v>
      </c>
      <c r="B814" t="s">
        <v>2790</v>
      </c>
      <c r="C814" t="s">
        <v>5331</v>
      </c>
      <c r="D814" t="s">
        <v>243</v>
      </c>
      <c r="E814" t="s">
        <v>5512</v>
      </c>
      <c r="F814" t="s">
        <v>5213</v>
      </c>
      <c r="G814" t="s">
        <v>5457</v>
      </c>
      <c r="H814" t="s">
        <v>27</v>
      </c>
      <c r="I814" t="s">
        <v>28</v>
      </c>
      <c r="J814" t="s">
        <v>5513</v>
      </c>
      <c r="K814" t="s">
        <v>5514</v>
      </c>
      <c r="L814" t="s">
        <v>5515</v>
      </c>
      <c r="M814" t="s">
        <v>5516</v>
      </c>
      <c r="N814" t="s">
        <v>5517</v>
      </c>
      <c r="O814" t="s">
        <v>34</v>
      </c>
      <c r="P814">
        <v>0</v>
      </c>
      <c r="Q814">
        <v>0</v>
      </c>
      <c r="R814" t="s">
        <v>5518</v>
      </c>
      <c r="S814" t="s">
        <v>5519</v>
      </c>
      <c r="U814" t="s">
        <v>5520</v>
      </c>
    </row>
    <row r="815" spans="1:21">
      <c r="A815">
        <v>2082</v>
      </c>
      <c r="B815" t="s">
        <v>2790</v>
      </c>
      <c r="C815" t="s">
        <v>333</v>
      </c>
      <c r="D815" t="s">
        <v>243</v>
      </c>
      <c r="E815" t="s">
        <v>5521</v>
      </c>
      <c r="F815" t="s">
        <v>5213</v>
      </c>
      <c r="G815" t="s">
        <v>5457</v>
      </c>
      <c r="H815" t="s">
        <v>27</v>
      </c>
      <c r="I815" t="s">
        <v>2556</v>
      </c>
      <c r="O815" t="s">
        <v>79</v>
      </c>
      <c r="P815">
        <v>0</v>
      </c>
      <c r="Q815">
        <v>0</v>
      </c>
      <c r="S815" t="s">
        <v>5522</v>
      </c>
      <c r="U815" t="s">
        <v>5523</v>
      </c>
    </row>
    <row r="816" spans="1:21">
      <c r="A816">
        <v>2083</v>
      </c>
      <c r="B816" t="s">
        <v>2611</v>
      </c>
      <c r="C816" t="s">
        <v>5524</v>
      </c>
      <c r="D816" t="s">
        <v>1935</v>
      </c>
      <c r="E816" t="s">
        <v>5525</v>
      </c>
      <c r="F816" t="s">
        <v>5213</v>
      </c>
      <c r="G816" t="s">
        <v>5457</v>
      </c>
      <c r="H816" t="s">
        <v>27</v>
      </c>
      <c r="I816" t="s">
        <v>2556</v>
      </c>
      <c r="O816" t="s">
        <v>79</v>
      </c>
      <c r="P816">
        <v>0</v>
      </c>
      <c r="Q816">
        <v>0</v>
      </c>
      <c r="S816" t="s">
        <v>5526</v>
      </c>
      <c r="U816" t="s">
        <v>5527</v>
      </c>
    </row>
    <row r="817" spans="1:21">
      <c r="A817">
        <v>2084</v>
      </c>
      <c r="B817" t="s">
        <v>2611</v>
      </c>
      <c r="C817" t="s">
        <v>5528</v>
      </c>
      <c r="D817" t="s">
        <v>1935</v>
      </c>
      <c r="E817" t="s">
        <v>5529</v>
      </c>
      <c r="F817" t="s">
        <v>5213</v>
      </c>
      <c r="G817" t="s">
        <v>5457</v>
      </c>
      <c r="H817" t="s">
        <v>27</v>
      </c>
      <c r="I817" t="s">
        <v>2556</v>
      </c>
      <c r="O817" t="s">
        <v>79</v>
      </c>
      <c r="P817">
        <v>0</v>
      </c>
      <c r="Q817">
        <v>0</v>
      </c>
      <c r="R817" t="s">
        <v>5530</v>
      </c>
      <c r="S817" t="s">
        <v>5531</v>
      </c>
      <c r="U817" t="s">
        <v>5532</v>
      </c>
    </row>
    <row r="818" spans="1:21">
      <c r="A818">
        <v>2085</v>
      </c>
      <c r="B818" t="s">
        <v>2611</v>
      </c>
      <c r="C818" t="s">
        <v>5528</v>
      </c>
      <c r="D818" t="s">
        <v>1935</v>
      </c>
      <c r="E818" t="s">
        <v>5533</v>
      </c>
      <c r="F818" t="s">
        <v>5213</v>
      </c>
      <c r="G818" t="s">
        <v>5457</v>
      </c>
      <c r="H818" t="s">
        <v>27</v>
      </c>
      <c r="I818" t="s">
        <v>2556</v>
      </c>
      <c r="O818" t="s">
        <v>79</v>
      </c>
      <c r="P818">
        <v>0</v>
      </c>
      <c r="Q818">
        <v>0</v>
      </c>
      <c r="R818" t="s">
        <v>5534</v>
      </c>
      <c r="S818" t="s">
        <v>5535</v>
      </c>
      <c r="U818" t="s">
        <v>5536</v>
      </c>
    </row>
    <row r="819" spans="1:21">
      <c r="A819">
        <v>2086</v>
      </c>
      <c r="B819" t="s">
        <v>2611</v>
      </c>
      <c r="C819" t="s">
        <v>5528</v>
      </c>
      <c r="D819" t="s">
        <v>1935</v>
      </c>
      <c r="E819" t="s">
        <v>5537</v>
      </c>
      <c r="F819" t="s">
        <v>5213</v>
      </c>
      <c r="G819" t="s">
        <v>5457</v>
      </c>
      <c r="H819" t="s">
        <v>27</v>
      </c>
      <c r="I819" t="s">
        <v>2556</v>
      </c>
      <c r="O819" t="s">
        <v>55</v>
      </c>
      <c r="P819">
        <v>0</v>
      </c>
      <c r="Q819">
        <v>0</v>
      </c>
      <c r="R819" t="s">
        <v>5538</v>
      </c>
      <c r="S819" t="s">
        <v>5539</v>
      </c>
      <c r="U819" t="s">
        <v>5540</v>
      </c>
    </row>
    <row r="820" spans="1:21">
      <c r="A820">
        <v>2087</v>
      </c>
      <c r="B820" t="s">
        <v>2790</v>
      </c>
      <c r="C820" t="s">
        <v>5455</v>
      </c>
      <c r="D820" t="s">
        <v>3957</v>
      </c>
      <c r="E820" t="s">
        <v>5541</v>
      </c>
      <c r="F820" t="s">
        <v>5213</v>
      </c>
      <c r="G820" t="s">
        <v>5457</v>
      </c>
      <c r="H820" t="s">
        <v>27</v>
      </c>
      <c r="I820" t="s">
        <v>2556</v>
      </c>
      <c r="O820" t="s">
        <v>79</v>
      </c>
      <c r="P820">
        <v>1</v>
      </c>
      <c r="Q820">
        <v>1</v>
      </c>
      <c r="R820" t="s">
        <v>5542</v>
      </c>
      <c r="S820" t="s">
        <v>5543</v>
      </c>
      <c r="U820" t="s">
        <v>5544</v>
      </c>
    </row>
    <row r="821" spans="1:21">
      <c r="A821">
        <v>2088</v>
      </c>
      <c r="B821" t="s">
        <v>2790</v>
      </c>
      <c r="C821" t="s">
        <v>5455</v>
      </c>
      <c r="D821" t="s">
        <v>3957</v>
      </c>
      <c r="E821" t="s">
        <v>5545</v>
      </c>
      <c r="F821" t="s">
        <v>5213</v>
      </c>
      <c r="G821" t="s">
        <v>5457</v>
      </c>
      <c r="H821" t="s">
        <v>27</v>
      </c>
      <c r="I821" t="s">
        <v>2556</v>
      </c>
      <c r="O821" t="s">
        <v>55</v>
      </c>
      <c r="P821">
        <v>0</v>
      </c>
      <c r="Q821">
        <v>0</v>
      </c>
      <c r="R821" t="s">
        <v>5546</v>
      </c>
      <c r="S821" t="s">
        <v>5547</v>
      </c>
      <c r="U821" t="s">
        <v>5548</v>
      </c>
    </row>
    <row r="822" spans="1:21">
      <c r="A822">
        <v>2089</v>
      </c>
      <c r="B822" t="s">
        <v>2790</v>
      </c>
      <c r="C822" t="s">
        <v>5396</v>
      </c>
      <c r="D822" t="s">
        <v>243</v>
      </c>
      <c r="E822" t="s">
        <v>5549</v>
      </c>
      <c r="F822" t="s">
        <v>5213</v>
      </c>
      <c r="G822" t="s">
        <v>5457</v>
      </c>
      <c r="H822" t="s">
        <v>27</v>
      </c>
      <c r="I822" t="s">
        <v>28</v>
      </c>
      <c r="J822" t="s">
        <v>5550</v>
      </c>
      <c r="K822" t="s">
        <v>5551</v>
      </c>
      <c r="L822" t="s">
        <v>5552</v>
      </c>
      <c r="M822" t="s">
        <v>5553</v>
      </c>
      <c r="N822" t="s">
        <v>5554</v>
      </c>
      <c r="O822" t="s">
        <v>55</v>
      </c>
      <c r="P822">
        <v>0</v>
      </c>
      <c r="Q822">
        <v>0</v>
      </c>
      <c r="R822" t="s">
        <v>5555</v>
      </c>
      <c r="S822" t="s">
        <v>5556</v>
      </c>
      <c r="U822" t="s">
        <v>5557</v>
      </c>
    </row>
    <row r="823" spans="1:21">
      <c r="A823">
        <v>2090</v>
      </c>
      <c r="B823" t="s">
        <v>2790</v>
      </c>
      <c r="C823" t="s">
        <v>333</v>
      </c>
      <c r="D823" t="s">
        <v>243</v>
      </c>
      <c r="E823" t="s">
        <v>5558</v>
      </c>
      <c r="F823" t="s">
        <v>5213</v>
      </c>
      <c r="G823" t="s">
        <v>5457</v>
      </c>
      <c r="H823" t="s">
        <v>27</v>
      </c>
      <c r="I823" t="s">
        <v>2556</v>
      </c>
      <c r="O823" t="s">
        <v>79</v>
      </c>
      <c r="P823">
        <v>1</v>
      </c>
      <c r="Q823">
        <v>0</v>
      </c>
      <c r="S823" t="s">
        <v>5559</v>
      </c>
      <c r="U823" t="s">
        <v>5560</v>
      </c>
    </row>
    <row r="824" spans="1:21">
      <c r="A824">
        <v>2091</v>
      </c>
      <c r="B824" t="s">
        <v>2611</v>
      </c>
      <c r="C824" t="s">
        <v>5528</v>
      </c>
      <c r="D824" t="s">
        <v>1935</v>
      </c>
      <c r="E824" t="s">
        <v>5561</v>
      </c>
      <c r="F824" t="s">
        <v>5213</v>
      </c>
      <c r="G824" t="s">
        <v>5457</v>
      </c>
      <c r="H824" t="s">
        <v>27</v>
      </c>
      <c r="I824" t="s">
        <v>2556</v>
      </c>
      <c r="O824" t="s">
        <v>55</v>
      </c>
      <c r="P824">
        <v>0</v>
      </c>
      <c r="Q824">
        <v>0</v>
      </c>
      <c r="R824" t="s">
        <v>5562</v>
      </c>
      <c r="S824" t="s">
        <v>5563</v>
      </c>
      <c r="U824" t="s">
        <v>5564</v>
      </c>
    </row>
    <row r="825" spans="1:21">
      <c r="A825">
        <v>2092</v>
      </c>
      <c r="B825" t="s">
        <v>2611</v>
      </c>
      <c r="C825" t="s">
        <v>5524</v>
      </c>
      <c r="D825" t="s">
        <v>1935</v>
      </c>
      <c r="E825" t="s">
        <v>5565</v>
      </c>
      <c r="F825" t="s">
        <v>5213</v>
      </c>
      <c r="G825" t="s">
        <v>5457</v>
      </c>
      <c r="H825" t="s">
        <v>27</v>
      </c>
      <c r="I825" t="s">
        <v>2556</v>
      </c>
      <c r="O825" t="s">
        <v>55</v>
      </c>
      <c r="P825">
        <v>0</v>
      </c>
      <c r="Q825">
        <v>0</v>
      </c>
      <c r="S825" t="s">
        <v>5566</v>
      </c>
      <c r="U825" t="s">
        <v>5564</v>
      </c>
    </row>
    <row r="826" spans="1:21">
      <c r="A826">
        <v>2093</v>
      </c>
      <c r="B826" t="s">
        <v>2611</v>
      </c>
      <c r="C826" t="s">
        <v>5524</v>
      </c>
      <c r="D826" t="s">
        <v>1935</v>
      </c>
      <c r="E826" t="s">
        <v>5567</v>
      </c>
      <c r="F826" t="s">
        <v>5213</v>
      </c>
      <c r="G826" t="s">
        <v>5457</v>
      </c>
      <c r="H826" t="s">
        <v>27</v>
      </c>
      <c r="I826" t="s">
        <v>2556</v>
      </c>
      <c r="O826" t="s">
        <v>79</v>
      </c>
      <c r="P826">
        <v>0</v>
      </c>
      <c r="Q826">
        <v>0</v>
      </c>
      <c r="S826" t="s">
        <v>5568</v>
      </c>
      <c r="U826" t="s">
        <v>5564</v>
      </c>
    </row>
    <row r="827" spans="1:21">
      <c r="A827">
        <v>2094</v>
      </c>
      <c r="B827" t="s">
        <v>2611</v>
      </c>
      <c r="C827" t="s">
        <v>5524</v>
      </c>
      <c r="D827" t="s">
        <v>1935</v>
      </c>
      <c r="E827" t="s">
        <v>5569</v>
      </c>
      <c r="F827" t="s">
        <v>5213</v>
      </c>
      <c r="G827" t="s">
        <v>5457</v>
      </c>
      <c r="H827" t="s">
        <v>27</v>
      </c>
      <c r="I827" t="s">
        <v>2556</v>
      </c>
      <c r="O827" t="s">
        <v>79</v>
      </c>
      <c r="P827">
        <v>0</v>
      </c>
      <c r="Q827">
        <v>0</v>
      </c>
      <c r="S827" t="s">
        <v>5570</v>
      </c>
      <c r="U827" t="s">
        <v>5564</v>
      </c>
    </row>
    <row r="828" spans="1:21">
      <c r="A828">
        <v>2095</v>
      </c>
      <c r="B828" t="s">
        <v>2790</v>
      </c>
      <c r="C828" t="s">
        <v>5455</v>
      </c>
      <c r="D828" t="s">
        <v>3957</v>
      </c>
      <c r="E828" t="s">
        <v>5571</v>
      </c>
      <c r="F828" t="s">
        <v>5213</v>
      </c>
      <c r="G828" t="s">
        <v>5457</v>
      </c>
      <c r="H828" t="s">
        <v>27</v>
      </c>
      <c r="I828" t="s">
        <v>2556</v>
      </c>
      <c r="O828" t="s">
        <v>55</v>
      </c>
      <c r="P828">
        <v>0</v>
      </c>
      <c r="Q828">
        <v>0</v>
      </c>
      <c r="S828" t="s">
        <v>5572</v>
      </c>
      <c r="U828" t="s">
        <v>5573</v>
      </c>
    </row>
    <row r="829" spans="1:21">
      <c r="A829">
        <v>2096</v>
      </c>
      <c r="B829" t="s">
        <v>2790</v>
      </c>
      <c r="C829" t="s">
        <v>5455</v>
      </c>
      <c r="D829" t="s">
        <v>3957</v>
      </c>
      <c r="E829" t="s">
        <v>5574</v>
      </c>
      <c r="F829" t="s">
        <v>5213</v>
      </c>
      <c r="G829" t="s">
        <v>5457</v>
      </c>
      <c r="H829" t="s">
        <v>27</v>
      </c>
      <c r="I829" t="s">
        <v>2556</v>
      </c>
      <c r="O829" t="s">
        <v>79</v>
      </c>
      <c r="P829">
        <v>0</v>
      </c>
      <c r="Q829">
        <v>0</v>
      </c>
      <c r="S829" t="s">
        <v>5575</v>
      </c>
      <c r="U829" t="s">
        <v>5576</v>
      </c>
    </row>
    <row r="830" spans="1:21">
      <c r="A830">
        <v>2097</v>
      </c>
      <c r="B830" t="s">
        <v>2790</v>
      </c>
      <c r="C830" t="s">
        <v>5378</v>
      </c>
      <c r="D830" t="s">
        <v>3957</v>
      </c>
      <c r="E830" t="s">
        <v>5577</v>
      </c>
      <c r="F830" t="s">
        <v>5213</v>
      </c>
      <c r="G830" t="s">
        <v>5457</v>
      </c>
      <c r="H830" t="s">
        <v>27</v>
      </c>
      <c r="I830" t="s">
        <v>28</v>
      </c>
      <c r="J830" t="s">
        <v>5475</v>
      </c>
      <c r="K830" t="s">
        <v>5476</v>
      </c>
      <c r="L830" t="s">
        <v>5477</v>
      </c>
      <c r="M830" t="s">
        <v>5478</v>
      </c>
      <c r="N830" t="s">
        <v>5479</v>
      </c>
      <c r="O830" t="s">
        <v>121</v>
      </c>
      <c r="P830">
        <v>0</v>
      </c>
      <c r="Q830">
        <v>0</v>
      </c>
      <c r="S830" t="s">
        <v>5578</v>
      </c>
      <c r="U830" t="s">
        <v>5579</v>
      </c>
    </row>
    <row r="831" spans="1:21">
      <c r="A831">
        <v>2098</v>
      </c>
      <c r="B831" t="s">
        <v>2790</v>
      </c>
      <c r="C831" t="s">
        <v>5378</v>
      </c>
      <c r="D831" t="s">
        <v>3957</v>
      </c>
      <c r="E831" t="s">
        <v>5580</v>
      </c>
      <c r="F831" t="s">
        <v>5213</v>
      </c>
      <c r="G831" t="s">
        <v>5457</v>
      </c>
      <c r="H831" t="s">
        <v>27</v>
      </c>
      <c r="I831" t="s">
        <v>28</v>
      </c>
      <c r="J831" t="s">
        <v>5581</v>
      </c>
      <c r="K831" t="s">
        <v>5582</v>
      </c>
      <c r="L831" t="s">
        <v>5583</v>
      </c>
      <c r="M831" t="s">
        <v>5584</v>
      </c>
      <c r="N831" t="s">
        <v>5585</v>
      </c>
      <c r="O831" t="s">
        <v>64</v>
      </c>
      <c r="P831">
        <v>0</v>
      </c>
      <c r="Q831">
        <v>0</v>
      </c>
      <c r="S831" t="s">
        <v>5586</v>
      </c>
      <c r="U831" t="s">
        <v>5587</v>
      </c>
    </row>
    <row r="832" spans="1:21">
      <c r="A832">
        <v>2099</v>
      </c>
      <c r="B832" t="s">
        <v>2790</v>
      </c>
      <c r="C832" t="s">
        <v>5378</v>
      </c>
      <c r="D832" t="s">
        <v>3957</v>
      </c>
      <c r="E832" t="s">
        <v>5588</v>
      </c>
      <c r="F832" t="s">
        <v>5213</v>
      </c>
      <c r="G832" t="s">
        <v>5457</v>
      </c>
      <c r="H832" t="s">
        <v>27</v>
      </c>
      <c r="I832" t="s">
        <v>28</v>
      </c>
      <c r="J832" t="s">
        <v>5589</v>
      </c>
      <c r="K832" t="s">
        <v>5590</v>
      </c>
      <c r="L832" t="s">
        <v>5591</v>
      </c>
      <c r="M832" t="s">
        <v>5592</v>
      </c>
      <c r="N832" t="s">
        <v>5593</v>
      </c>
      <c r="O832" t="s">
        <v>55</v>
      </c>
      <c r="P832">
        <v>0</v>
      </c>
      <c r="Q832">
        <v>0</v>
      </c>
      <c r="S832" t="s">
        <v>5594</v>
      </c>
      <c r="U832" t="s">
        <v>5595</v>
      </c>
    </row>
    <row r="833" spans="1:21">
      <c r="A833" t="s">
        <v>5596</v>
      </c>
      <c r="B833" t="s">
        <v>2790</v>
      </c>
      <c r="C833" t="s">
        <v>5378</v>
      </c>
      <c r="D833" t="s">
        <v>3957</v>
      </c>
      <c r="E833" t="s">
        <v>5597</v>
      </c>
      <c r="F833" t="s">
        <v>5213</v>
      </c>
      <c r="G833" t="s">
        <v>5457</v>
      </c>
      <c r="H833" t="s">
        <v>27</v>
      </c>
      <c r="I833" t="s">
        <v>28</v>
      </c>
      <c r="J833" t="s">
        <v>5598</v>
      </c>
      <c r="K833" t="s">
        <v>5599</v>
      </c>
      <c r="L833" t="s">
        <v>5600</v>
      </c>
      <c r="M833" t="s">
        <v>5601</v>
      </c>
      <c r="N833" t="s">
        <v>5602</v>
      </c>
      <c r="O833" t="s">
        <v>64</v>
      </c>
      <c r="P833">
        <v>1</v>
      </c>
      <c r="Q833">
        <v>0</v>
      </c>
      <c r="S833" t="s">
        <v>5603</v>
      </c>
      <c r="U833" t="s">
        <v>5604</v>
      </c>
    </row>
    <row r="834" spans="1:21">
      <c r="A834" t="s">
        <v>5605</v>
      </c>
      <c r="B834" t="s">
        <v>2790</v>
      </c>
      <c r="C834" t="s">
        <v>5606</v>
      </c>
      <c r="D834" t="s">
        <v>364</v>
      </c>
      <c r="E834" t="s">
        <v>5607</v>
      </c>
      <c r="F834" t="s">
        <v>5213</v>
      </c>
      <c r="G834" t="s">
        <v>5457</v>
      </c>
      <c r="H834" t="s">
        <v>27</v>
      </c>
      <c r="I834" t="s">
        <v>2556</v>
      </c>
      <c r="J834" t="s">
        <v>5589</v>
      </c>
      <c r="K834" t="s">
        <v>5590</v>
      </c>
      <c r="L834" t="s">
        <v>5591</v>
      </c>
      <c r="M834" t="s">
        <v>5592</v>
      </c>
      <c r="N834" t="s">
        <v>5593</v>
      </c>
      <c r="O834" t="s">
        <v>79</v>
      </c>
      <c r="P834">
        <v>0</v>
      </c>
      <c r="Q834">
        <v>0</v>
      </c>
      <c r="S834" t="s">
        <v>5608</v>
      </c>
      <c r="U834" t="s">
        <v>5609</v>
      </c>
    </row>
    <row r="835" spans="1:21">
      <c r="A835">
        <v>2102</v>
      </c>
      <c r="B835" t="s">
        <v>2790</v>
      </c>
      <c r="C835" t="s">
        <v>5606</v>
      </c>
      <c r="D835" t="s">
        <v>364</v>
      </c>
      <c r="E835" t="s">
        <v>5610</v>
      </c>
      <c r="F835" t="s">
        <v>5213</v>
      </c>
      <c r="G835" t="s">
        <v>5457</v>
      </c>
      <c r="H835" t="s">
        <v>27</v>
      </c>
      <c r="I835" t="s">
        <v>2556</v>
      </c>
      <c r="J835" t="s">
        <v>5589</v>
      </c>
      <c r="K835" t="s">
        <v>5590</v>
      </c>
      <c r="L835" t="s">
        <v>5591</v>
      </c>
      <c r="M835" t="s">
        <v>5592</v>
      </c>
      <c r="N835" t="s">
        <v>5593</v>
      </c>
      <c r="O835" t="s">
        <v>55</v>
      </c>
      <c r="P835">
        <v>0</v>
      </c>
      <c r="Q835">
        <v>0</v>
      </c>
      <c r="S835" t="s">
        <v>5611</v>
      </c>
      <c r="U835" t="s">
        <v>5612</v>
      </c>
    </row>
    <row r="836" spans="1:21">
      <c r="A836">
        <v>2103</v>
      </c>
      <c r="B836" t="s">
        <v>2790</v>
      </c>
      <c r="C836" t="s">
        <v>333</v>
      </c>
      <c r="D836" t="s">
        <v>243</v>
      </c>
      <c r="E836" t="s">
        <v>5613</v>
      </c>
      <c r="F836" t="s">
        <v>5213</v>
      </c>
      <c r="G836" t="s">
        <v>5457</v>
      </c>
      <c r="H836" t="s">
        <v>27</v>
      </c>
      <c r="I836" t="s">
        <v>2556</v>
      </c>
      <c r="O836" t="s">
        <v>55</v>
      </c>
      <c r="P836">
        <v>0</v>
      </c>
      <c r="Q836">
        <v>0</v>
      </c>
      <c r="S836" t="s">
        <v>5614</v>
      </c>
      <c r="U836" t="s">
        <v>5615</v>
      </c>
    </row>
    <row r="837" spans="1:21">
      <c r="A837">
        <v>2104</v>
      </c>
      <c r="B837" t="s">
        <v>2790</v>
      </c>
      <c r="C837" t="s">
        <v>5616</v>
      </c>
      <c r="D837" t="s">
        <v>243</v>
      </c>
      <c r="E837" t="s">
        <v>5617</v>
      </c>
      <c r="F837" t="s">
        <v>5213</v>
      </c>
      <c r="G837" t="s">
        <v>5457</v>
      </c>
      <c r="H837" t="s">
        <v>27</v>
      </c>
      <c r="I837" t="s">
        <v>28</v>
      </c>
      <c r="J837" t="s">
        <v>4096</v>
      </c>
      <c r="K837" t="s">
        <v>3128</v>
      </c>
      <c r="L837" t="s">
        <v>5618</v>
      </c>
      <c r="M837" t="s">
        <v>5619</v>
      </c>
      <c r="N837" t="s">
        <v>3130</v>
      </c>
      <c r="O837" t="s">
        <v>34</v>
      </c>
      <c r="P837">
        <v>0</v>
      </c>
      <c r="Q837">
        <v>0</v>
      </c>
      <c r="R837" t="s">
        <v>5620</v>
      </c>
      <c r="S837" t="s">
        <v>5621</v>
      </c>
      <c r="U837" t="s">
        <v>5615</v>
      </c>
    </row>
    <row r="838" spans="1:21">
      <c r="A838">
        <v>2105</v>
      </c>
      <c r="B838" t="s">
        <v>2790</v>
      </c>
      <c r="C838" t="s">
        <v>5357</v>
      </c>
      <c r="D838" t="s">
        <v>243</v>
      </c>
      <c r="E838" t="s">
        <v>5622</v>
      </c>
      <c r="F838" t="s">
        <v>5213</v>
      </c>
      <c r="G838" t="s">
        <v>5457</v>
      </c>
      <c r="H838" t="s">
        <v>27</v>
      </c>
      <c r="I838" t="s">
        <v>2556</v>
      </c>
      <c r="O838" t="s">
        <v>55</v>
      </c>
      <c r="P838">
        <v>0</v>
      </c>
      <c r="Q838">
        <v>0</v>
      </c>
      <c r="S838" t="s">
        <v>5623</v>
      </c>
      <c r="U838" t="s">
        <v>5624</v>
      </c>
    </row>
    <row r="839" spans="1:21">
      <c r="A839">
        <v>2106</v>
      </c>
      <c r="B839" t="s">
        <v>2790</v>
      </c>
      <c r="C839" t="s">
        <v>5396</v>
      </c>
      <c r="D839" t="s">
        <v>243</v>
      </c>
      <c r="E839" t="s">
        <v>5625</v>
      </c>
      <c r="F839" t="s">
        <v>5213</v>
      </c>
      <c r="G839" t="s">
        <v>5457</v>
      </c>
      <c r="H839" t="s">
        <v>27</v>
      </c>
      <c r="I839" t="s">
        <v>28</v>
      </c>
      <c r="J839" t="s">
        <v>5626</v>
      </c>
      <c r="K839" t="s">
        <v>5627</v>
      </c>
      <c r="L839" t="s">
        <v>4176</v>
      </c>
      <c r="M839" t="s">
        <v>5628</v>
      </c>
      <c r="N839" t="s">
        <v>5629</v>
      </c>
      <c r="O839" t="s">
        <v>121</v>
      </c>
      <c r="P839">
        <v>0</v>
      </c>
      <c r="Q839">
        <v>0</v>
      </c>
      <c r="S839" t="s">
        <v>5630</v>
      </c>
      <c r="U839" t="s">
        <v>5624</v>
      </c>
    </row>
    <row r="840" spans="1:21">
      <c r="A840">
        <v>2107</v>
      </c>
      <c r="B840" t="s">
        <v>2790</v>
      </c>
      <c r="C840" t="s">
        <v>5631</v>
      </c>
      <c r="D840" t="s">
        <v>243</v>
      </c>
      <c r="E840" t="s">
        <v>5632</v>
      </c>
      <c r="F840" t="s">
        <v>5213</v>
      </c>
      <c r="G840" t="s">
        <v>5457</v>
      </c>
      <c r="H840" t="s">
        <v>27</v>
      </c>
      <c r="I840" t="s">
        <v>28</v>
      </c>
      <c r="J840" t="s">
        <v>5633</v>
      </c>
      <c r="K840" t="s">
        <v>5634</v>
      </c>
      <c r="L840" t="s">
        <v>5635</v>
      </c>
      <c r="M840" t="s">
        <v>5636</v>
      </c>
      <c r="N840" t="s">
        <v>5637</v>
      </c>
      <c r="O840" t="s">
        <v>34</v>
      </c>
      <c r="P840">
        <v>0</v>
      </c>
      <c r="Q840">
        <v>0</v>
      </c>
      <c r="S840" t="s">
        <v>5638</v>
      </c>
      <c r="U840" t="s">
        <v>5624</v>
      </c>
    </row>
    <row r="841" spans="1:21">
      <c r="A841">
        <v>2108</v>
      </c>
      <c r="B841" t="s">
        <v>2790</v>
      </c>
      <c r="C841" t="s">
        <v>5396</v>
      </c>
      <c r="D841" t="s">
        <v>243</v>
      </c>
      <c r="E841" t="s">
        <v>5639</v>
      </c>
      <c r="F841" t="s">
        <v>5213</v>
      </c>
      <c r="G841" t="s">
        <v>5457</v>
      </c>
      <c r="H841" t="s">
        <v>27</v>
      </c>
      <c r="I841" t="s">
        <v>28</v>
      </c>
      <c r="J841" t="s">
        <v>5640</v>
      </c>
      <c r="K841" t="s">
        <v>5641</v>
      </c>
      <c r="L841" t="s">
        <v>5642</v>
      </c>
      <c r="M841" t="s">
        <v>5643</v>
      </c>
      <c r="N841" t="s">
        <v>5644</v>
      </c>
      <c r="O841" t="s">
        <v>34</v>
      </c>
      <c r="P841">
        <v>0</v>
      </c>
      <c r="Q841">
        <v>0</v>
      </c>
      <c r="S841" t="s">
        <v>5645</v>
      </c>
      <c r="U841" t="s">
        <v>5646</v>
      </c>
    </row>
    <row r="842" spans="1:21">
      <c r="A842">
        <v>2109</v>
      </c>
      <c r="B842" t="s">
        <v>2790</v>
      </c>
      <c r="C842" t="s">
        <v>333</v>
      </c>
      <c r="D842" t="s">
        <v>243</v>
      </c>
      <c r="E842" t="s">
        <v>5647</v>
      </c>
      <c r="F842" t="s">
        <v>5213</v>
      </c>
      <c r="G842" t="s">
        <v>5457</v>
      </c>
      <c r="H842" t="s">
        <v>27</v>
      </c>
      <c r="I842" t="s">
        <v>2556</v>
      </c>
      <c r="O842" t="s">
        <v>79</v>
      </c>
      <c r="P842">
        <v>1</v>
      </c>
      <c r="Q842">
        <v>1</v>
      </c>
      <c r="S842" t="s">
        <v>5648</v>
      </c>
      <c r="U842" t="s">
        <v>5649</v>
      </c>
    </row>
    <row r="843" spans="1:21">
      <c r="A843">
        <v>2110</v>
      </c>
      <c r="B843" t="s">
        <v>2790</v>
      </c>
      <c r="C843" t="s">
        <v>5357</v>
      </c>
      <c r="D843" t="s">
        <v>243</v>
      </c>
      <c r="E843" t="s">
        <v>5650</v>
      </c>
      <c r="F843" t="s">
        <v>5213</v>
      </c>
      <c r="G843" t="s">
        <v>5457</v>
      </c>
      <c r="H843" t="s">
        <v>27</v>
      </c>
      <c r="I843" t="s">
        <v>2556</v>
      </c>
      <c r="O843" t="s">
        <v>79</v>
      </c>
      <c r="P843">
        <v>0</v>
      </c>
      <c r="Q843">
        <v>0</v>
      </c>
      <c r="S843" t="s">
        <v>5651</v>
      </c>
      <c r="U843" t="s">
        <v>5649</v>
      </c>
    </row>
    <row r="844" spans="1:21">
      <c r="A844">
        <v>2111</v>
      </c>
      <c r="B844" t="s">
        <v>2790</v>
      </c>
      <c r="C844" t="s">
        <v>65</v>
      </c>
      <c r="D844" t="s">
        <v>23</v>
      </c>
      <c r="E844" t="s">
        <v>5652</v>
      </c>
      <c r="F844" t="s">
        <v>5213</v>
      </c>
      <c r="G844" t="s">
        <v>5457</v>
      </c>
      <c r="H844" t="s">
        <v>27</v>
      </c>
      <c r="I844" t="s">
        <v>28</v>
      </c>
      <c r="J844" t="s">
        <v>5653</v>
      </c>
      <c r="K844" t="s">
        <v>5654</v>
      </c>
      <c r="L844" t="s">
        <v>5655</v>
      </c>
      <c r="M844" t="s">
        <v>5656</v>
      </c>
      <c r="N844" t="s">
        <v>5657</v>
      </c>
      <c r="O844" t="s">
        <v>64</v>
      </c>
      <c r="P844">
        <v>0</v>
      </c>
      <c r="Q844">
        <v>0</v>
      </c>
      <c r="S844" t="s">
        <v>5658</v>
      </c>
      <c r="U844" t="s">
        <v>5649</v>
      </c>
    </row>
    <row r="845" spans="1:21">
      <c r="A845">
        <v>2112</v>
      </c>
      <c r="B845" t="s">
        <v>2790</v>
      </c>
      <c r="C845" t="s">
        <v>5659</v>
      </c>
      <c r="D845" t="s">
        <v>23</v>
      </c>
      <c r="E845" t="s">
        <v>5660</v>
      </c>
      <c r="F845" t="s">
        <v>5213</v>
      </c>
      <c r="G845" t="s">
        <v>5457</v>
      </c>
      <c r="H845" t="s">
        <v>27</v>
      </c>
      <c r="I845" t="s">
        <v>2556</v>
      </c>
      <c r="O845" t="s">
        <v>79</v>
      </c>
      <c r="P845">
        <v>0</v>
      </c>
      <c r="Q845">
        <v>0</v>
      </c>
      <c r="S845" t="s">
        <v>5661</v>
      </c>
      <c r="U845" t="s">
        <v>5662</v>
      </c>
    </row>
    <row r="846" spans="1:21">
      <c r="A846">
        <v>2113</v>
      </c>
      <c r="B846" t="s">
        <v>2790</v>
      </c>
      <c r="C846" t="s">
        <v>5659</v>
      </c>
      <c r="D846" t="s">
        <v>23</v>
      </c>
      <c r="E846" t="s">
        <v>5663</v>
      </c>
      <c r="F846" t="s">
        <v>5213</v>
      </c>
      <c r="G846" t="s">
        <v>5457</v>
      </c>
      <c r="H846" t="s">
        <v>27</v>
      </c>
      <c r="I846" t="s">
        <v>2556</v>
      </c>
      <c r="J846" t="s">
        <v>5589</v>
      </c>
      <c r="K846" t="s">
        <v>5590</v>
      </c>
      <c r="L846" t="s">
        <v>5591</v>
      </c>
      <c r="M846" t="s">
        <v>5592</v>
      </c>
      <c r="N846" t="s">
        <v>5593</v>
      </c>
      <c r="O846" t="s">
        <v>55</v>
      </c>
      <c r="P846">
        <v>1</v>
      </c>
      <c r="Q846">
        <v>0</v>
      </c>
      <c r="S846" t="s">
        <v>5664</v>
      </c>
      <c r="U846" t="s">
        <v>5665</v>
      </c>
    </row>
    <row r="847" spans="1:21">
      <c r="A847" t="s">
        <v>5666</v>
      </c>
      <c r="B847" t="s">
        <v>2790</v>
      </c>
      <c r="C847" t="s">
        <v>5659</v>
      </c>
      <c r="D847" t="s">
        <v>23</v>
      </c>
      <c r="E847" t="s">
        <v>5667</v>
      </c>
      <c r="F847" t="s">
        <v>5213</v>
      </c>
      <c r="G847" t="s">
        <v>5457</v>
      </c>
      <c r="H847" t="s">
        <v>27</v>
      </c>
      <c r="I847" t="s">
        <v>2556</v>
      </c>
      <c r="O847" t="s">
        <v>79</v>
      </c>
      <c r="P847">
        <v>0</v>
      </c>
      <c r="Q847">
        <v>0</v>
      </c>
      <c r="S847" t="s">
        <v>5668</v>
      </c>
      <c r="U847" t="s">
        <v>5669</v>
      </c>
    </row>
    <row r="848" spans="1:21">
      <c r="A848">
        <v>2115</v>
      </c>
      <c r="B848" t="s">
        <v>2790</v>
      </c>
      <c r="C848" t="s">
        <v>5670</v>
      </c>
      <c r="D848" t="s">
        <v>23</v>
      </c>
      <c r="E848" t="s">
        <v>5671</v>
      </c>
      <c r="F848" t="s">
        <v>5213</v>
      </c>
      <c r="G848" t="s">
        <v>5457</v>
      </c>
      <c r="H848" t="s">
        <v>27</v>
      </c>
      <c r="I848" t="s">
        <v>28</v>
      </c>
      <c r="J848" t="s">
        <v>3033</v>
      </c>
      <c r="K848" t="s">
        <v>5585</v>
      </c>
      <c r="L848" t="s">
        <v>5672</v>
      </c>
      <c r="M848" t="s">
        <v>5673</v>
      </c>
      <c r="O848" t="s">
        <v>34</v>
      </c>
      <c r="P848">
        <v>1</v>
      </c>
      <c r="Q848">
        <v>0</v>
      </c>
      <c r="S848" t="s">
        <v>5674</v>
      </c>
      <c r="U848" t="s">
        <v>5675</v>
      </c>
    </row>
    <row r="849" spans="1:21">
      <c r="A849">
        <v>2116</v>
      </c>
      <c r="B849" t="s">
        <v>2790</v>
      </c>
      <c r="C849" t="s">
        <v>5676</v>
      </c>
      <c r="D849" t="s">
        <v>23</v>
      </c>
      <c r="E849" t="s">
        <v>5677</v>
      </c>
      <c r="F849" t="s">
        <v>5213</v>
      </c>
      <c r="G849" t="s">
        <v>5457</v>
      </c>
      <c r="H849" t="s">
        <v>27</v>
      </c>
      <c r="I849" t="s">
        <v>28</v>
      </c>
      <c r="J849" t="s">
        <v>5678</v>
      </c>
      <c r="K849" t="s">
        <v>5679</v>
      </c>
      <c r="L849" t="s">
        <v>5680</v>
      </c>
      <c r="M849" t="s">
        <v>5681</v>
      </c>
      <c r="N849" t="s">
        <v>5682</v>
      </c>
      <c r="O849" t="s">
        <v>64</v>
      </c>
      <c r="P849">
        <v>0</v>
      </c>
      <c r="Q849">
        <v>0</v>
      </c>
      <c r="R849" t="s">
        <v>5683</v>
      </c>
      <c r="S849" t="s">
        <v>5684</v>
      </c>
      <c r="U849" t="s">
        <v>5685</v>
      </c>
    </row>
    <row r="850" spans="1:21">
      <c r="A850">
        <v>2117</v>
      </c>
      <c r="B850" t="s">
        <v>2790</v>
      </c>
      <c r="C850" t="s">
        <v>5686</v>
      </c>
      <c r="D850" t="s">
        <v>23</v>
      </c>
      <c r="E850" t="s">
        <v>5687</v>
      </c>
      <c r="F850" t="s">
        <v>5213</v>
      </c>
      <c r="G850" t="s">
        <v>5457</v>
      </c>
      <c r="H850" t="s">
        <v>27</v>
      </c>
      <c r="I850" t="s">
        <v>2556</v>
      </c>
      <c r="O850" t="s">
        <v>79</v>
      </c>
      <c r="P850">
        <v>1</v>
      </c>
      <c r="Q850">
        <v>1</v>
      </c>
      <c r="S850" t="s">
        <v>5688</v>
      </c>
      <c r="U850" t="s">
        <v>5685</v>
      </c>
    </row>
    <row r="851" spans="1:21">
      <c r="A851">
        <v>2118</v>
      </c>
      <c r="B851" t="s">
        <v>2790</v>
      </c>
      <c r="C851" t="s">
        <v>4456</v>
      </c>
      <c r="D851" t="s">
        <v>3957</v>
      </c>
      <c r="E851" t="s">
        <v>5689</v>
      </c>
      <c r="F851" t="s">
        <v>5213</v>
      </c>
      <c r="G851" t="s">
        <v>5690</v>
      </c>
      <c r="H851" t="s">
        <v>27</v>
      </c>
      <c r="I851" t="s">
        <v>28</v>
      </c>
      <c r="J851" t="s">
        <v>5691</v>
      </c>
      <c r="K851" t="s">
        <v>5692</v>
      </c>
      <c r="L851" t="s">
        <v>5693</v>
      </c>
      <c r="M851" t="s">
        <v>5694</v>
      </c>
      <c r="N851" t="s">
        <v>5695</v>
      </c>
      <c r="O851" t="s">
        <v>79</v>
      </c>
      <c r="P851">
        <v>0</v>
      </c>
      <c r="Q851">
        <v>0</v>
      </c>
      <c r="S851" t="s">
        <v>5696</v>
      </c>
      <c r="U851" t="s">
        <v>5697</v>
      </c>
    </row>
    <row r="852" spans="1:21">
      <c r="A852">
        <v>2119</v>
      </c>
      <c r="B852" t="s">
        <v>2790</v>
      </c>
      <c r="C852" t="s">
        <v>5698</v>
      </c>
      <c r="D852" t="s">
        <v>3957</v>
      </c>
      <c r="E852" t="s">
        <v>5699</v>
      </c>
      <c r="F852" t="s">
        <v>5213</v>
      </c>
      <c r="G852" t="s">
        <v>5690</v>
      </c>
      <c r="H852" t="s">
        <v>27</v>
      </c>
      <c r="I852" t="s">
        <v>28</v>
      </c>
      <c r="J852" t="s">
        <v>5700</v>
      </c>
      <c r="K852" t="s">
        <v>5701</v>
      </c>
      <c r="L852" t="s">
        <v>5702</v>
      </c>
      <c r="M852" t="s">
        <v>5703</v>
      </c>
      <c r="N852" t="s">
        <v>5704</v>
      </c>
      <c r="O852" t="s">
        <v>64</v>
      </c>
      <c r="P852">
        <v>0</v>
      </c>
      <c r="Q852">
        <v>0</v>
      </c>
      <c r="S852" t="s">
        <v>5705</v>
      </c>
      <c r="U852" t="s">
        <v>5697</v>
      </c>
    </row>
    <row r="853" spans="1:21">
      <c r="A853">
        <v>2120</v>
      </c>
      <c r="B853" t="s">
        <v>2790</v>
      </c>
      <c r="C853" t="s">
        <v>5698</v>
      </c>
      <c r="D853" t="s">
        <v>3957</v>
      </c>
      <c r="E853" t="s">
        <v>5706</v>
      </c>
      <c r="F853" t="s">
        <v>5213</v>
      </c>
      <c r="G853" t="s">
        <v>5690</v>
      </c>
      <c r="H853" t="s">
        <v>27</v>
      </c>
      <c r="I853" t="s">
        <v>28</v>
      </c>
      <c r="J853" t="s">
        <v>5704</v>
      </c>
      <c r="K853" t="s">
        <v>5707</v>
      </c>
      <c r="L853" t="s">
        <v>5708</v>
      </c>
      <c r="M853" t="s">
        <v>5709</v>
      </c>
      <c r="N853" t="s">
        <v>5710</v>
      </c>
      <c r="O853" t="s">
        <v>79</v>
      </c>
      <c r="P853">
        <v>0</v>
      </c>
      <c r="Q853">
        <v>0</v>
      </c>
      <c r="S853" t="s">
        <v>5711</v>
      </c>
      <c r="U853" t="s">
        <v>5697</v>
      </c>
    </row>
    <row r="854" spans="1:21">
      <c r="A854">
        <v>2121</v>
      </c>
      <c r="B854" t="s">
        <v>2790</v>
      </c>
      <c r="C854" t="s">
        <v>333</v>
      </c>
      <c r="D854" t="s">
        <v>3957</v>
      </c>
      <c r="E854" t="s">
        <v>5712</v>
      </c>
      <c r="F854" t="s">
        <v>5213</v>
      </c>
      <c r="G854" t="s">
        <v>5690</v>
      </c>
      <c r="H854" t="s">
        <v>27</v>
      </c>
      <c r="I854" t="s">
        <v>2556</v>
      </c>
      <c r="O854" t="s">
        <v>55</v>
      </c>
      <c r="P854">
        <v>0</v>
      </c>
      <c r="Q854">
        <v>0</v>
      </c>
      <c r="S854" t="s">
        <v>5713</v>
      </c>
      <c r="U854" t="s">
        <v>5714</v>
      </c>
    </row>
    <row r="855" spans="1:21">
      <c r="A855" t="s">
        <v>5715</v>
      </c>
      <c r="B855" t="s">
        <v>2790</v>
      </c>
      <c r="C855" t="s">
        <v>333</v>
      </c>
      <c r="D855" t="s">
        <v>364</v>
      </c>
      <c r="E855" t="s">
        <v>5716</v>
      </c>
      <c r="F855" t="s">
        <v>5213</v>
      </c>
      <c r="G855" t="s">
        <v>5690</v>
      </c>
      <c r="H855" t="s">
        <v>27</v>
      </c>
      <c r="I855" t="s">
        <v>2556</v>
      </c>
      <c r="J855" t="s">
        <v>5598</v>
      </c>
      <c r="K855" t="s">
        <v>5599</v>
      </c>
      <c r="L855" t="s">
        <v>5600</v>
      </c>
      <c r="M855" t="s">
        <v>5601</v>
      </c>
      <c r="N855" t="s">
        <v>5602</v>
      </c>
      <c r="O855" t="s">
        <v>55</v>
      </c>
      <c r="P855">
        <v>1</v>
      </c>
      <c r="Q855">
        <v>0</v>
      </c>
      <c r="S855" t="s">
        <v>5717</v>
      </c>
      <c r="U855" t="s">
        <v>5714</v>
      </c>
    </row>
    <row r="856" spans="1:21">
      <c r="A856">
        <v>2123</v>
      </c>
      <c r="B856" t="s">
        <v>2611</v>
      </c>
      <c r="C856" t="s">
        <v>5321</v>
      </c>
      <c r="D856" t="s">
        <v>47</v>
      </c>
      <c r="E856" t="s">
        <v>5718</v>
      </c>
      <c r="F856" t="s">
        <v>5213</v>
      </c>
      <c r="G856" t="s">
        <v>5690</v>
      </c>
      <c r="H856" t="s">
        <v>27</v>
      </c>
      <c r="I856" t="s">
        <v>28</v>
      </c>
      <c r="J856" t="s">
        <v>5719</v>
      </c>
      <c r="K856" t="s">
        <v>5720</v>
      </c>
      <c r="L856" t="s">
        <v>5721</v>
      </c>
      <c r="M856" t="s">
        <v>5722</v>
      </c>
      <c r="N856" t="s">
        <v>5723</v>
      </c>
      <c r="O856" t="s">
        <v>55</v>
      </c>
      <c r="P856">
        <v>0</v>
      </c>
      <c r="Q856">
        <v>0</v>
      </c>
      <c r="S856" t="s">
        <v>5724</v>
      </c>
      <c r="U856" t="s">
        <v>5714</v>
      </c>
    </row>
    <row r="857" spans="1:21">
      <c r="A857">
        <v>2124</v>
      </c>
      <c r="B857" t="s">
        <v>2611</v>
      </c>
      <c r="C857" t="s">
        <v>5402</v>
      </c>
      <c r="D857" t="s">
        <v>47</v>
      </c>
      <c r="E857" t="s">
        <v>5725</v>
      </c>
      <c r="F857" t="s">
        <v>5213</v>
      </c>
      <c r="G857" t="s">
        <v>5690</v>
      </c>
      <c r="H857" t="s">
        <v>27</v>
      </c>
      <c r="I857" t="s">
        <v>2556</v>
      </c>
      <c r="O857" t="s">
        <v>55</v>
      </c>
      <c r="P857">
        <v>0</v>
      </c>
      <c r="Q857">
        <v>0</v>
      </c>
      <c r="S857" t="s">
        <v>5726</v>
      </c>
      <c r="U857" t="s">
        <v>5727</v>
      </c>
    </row>
    <row r="858" spans="1:21">
      <c r="A858">
        <v>2125</v>
      </c>
      <c r="B858" t="s">
        <v>2611</v>
      </c>
      <c r="C858" t="s">
        <v>5728</v>
      </c>
      <c r="D858" t="s">
        <v>288</v>
      </c>
      <c r="E858" t="s">
        <v>5729</v>
      </c>
      <c r="F858" t="s">
        <v>5213</v>
      </c>
      <c r="G858" t="s">
        <v>5690</v>
      </c>
      <c r="H858" t="s">
        <v>27</v>
      </c>
      <c r="I858" t="s">
        <v>2556</v>
      </c>
      <c r="O858" t="s">
        <v>79</v>
      </c>
      <c r="P858">
        <v>1</v>
      </c>
      <c r="Q858">
        <v>1</v>
      </c>
      <c r="S858" t="s">
        <v>5730</v>
      </c>
      <c r="U858" t="s">
        <v>5727</v>
      </c>
    </row>
    <row r="859" spans="1:21">
      <c r="A859">
        <v>2126</v>
      </c>
      <c r="B859" t="s">
        <v>2611</v>
      </c>
      <c r="C859" t="s">
        <v>5731</v>
      </c>
      <c r="D859" t="s">
        <v>288</v>
      </c>
      <c r="E859" t="s">
        <v>5732</v>
      </c>
      <c r="F859" t="s">
        <v>5213</v>
      </c>
      <c r="G859" t="s">
        <v>5690</v>
      </c>
      <c r="H859" t="s">
        <v>27</v>
      </c>
      <c r="I859" t="s">
        <v>2556</v>
      </c>
      <c r="O859" t="s">
        <v>55</v>
      </c>
      <c r="P859">
        <v>0</v>
      </c>
      <c r="Q859">
        <v>0</v>
      </c>
      <c r="S859" t="s">
        <v>5733</v>
      </c>
      <c r="T859" t="s">
        <v>5734</v>
      </c>
      <c r="U859" t="s">
        <v>5735</v>
      </c>
    </row>
    <row r="860" spans="1:21">
      <c r="A860">
        <v>2127</v>
      </c>
      <c r="B860" t="s">
        <v>2611</v>
      </c>
      <c r="C860" t="s">
        <v>5731</v>
      </c>
      <c r="D860" t="s">
        <v>288</v>
      </c>
      <c r="E860" t="s">
        <v>5736</v>
      </c>
      <c r="F860" t="s">
        <v>5213</v>
      </c>
      <c r="G860" t="s">
        <v>5690</v>
      </c>
      <c r="H860" t="s">
        <v>27</v>
      </c>
      <c r="I860" t="s">
        <v>2556</v>
      </c>
      <c r="O860" t="s">
        <v>79</v>
      </c>
      <c r="P860">
        <v>0</v>
      </c>
      <c r="Q860">
        <v>0</v>
      </c>
      <c r="S860" t="s">
        <v>5737</v>
      </c>
      <c r="T860" t="s">
        <v>5734</v>
      </c>
      <c r="U860" t="s">
        <v>5738</v>
      </c>
    </row>
    <row r="861" spans="1:21">
      <c r="A861">
        <v>2128</v>
      </c>
      <c r="B861" t="s">
        <v>2611</v>
      </c>
      <c r="C861" t="s">
        <v>5739</v>
      </c>
      <c r="D861" t="s">
        <v>243</v>
      </c>
      <c r="E861" t="s">
        <v>5740</v>
      </c>
      <c r="F861" t="s">
        <v>5213</v>
      </c>
      <c r="G861" t="s">
        <v>5690</v>
      </c>
      <c r="H861" t="s">
        <v>27</v>
      </c>
      <c r="I861" t="s">
        <v>2556</v>
      </c>
      <c r="O861" t="s">
        <v>55</v>
      </c>
      <c r="P861">
        <v>0</v>
      </c>
      <c r="Q861">
        <v>0</v>
      </c>
      <c r="S861" t="s">
        <v>5741</v>
      </c>
      <c r="U861" t="s">
        <v>5742</v>
      </c>
    </row>
    <row r="862" spans="1:21">
      <c r="A862">
        <v>2129</v>
      </c>
      <c r="B862" t="s">
        <v>2611</v>
      </c>
      <c r="C862" t="s">
        <v>5743</v>
      </c>
      <c r="D862" t="s">
        <v>243</v>
      </c>
      <c r="E862" t="s">
        <v>5744</v>
      </c>
      <c r="F862" t="s">
        <v>5213</v>
      </c>
      <c r="G862" t="s">
        <v>5690</v>
      </c>
      <c r="H862" t="s">
        <v>27</v>
      </c>
      <c r="I862" t="s">
        <v>2556</v>
      </c>
      <c r="O862" t="s">
        <v>79</v>
      </c>
      <c r="P862">
        <v>0</v>
      </c>
      <c r="Q862">
        <v>0</v>
      </c>
      <c r="S862" t="s">
        <v>5745</v>
      </c>
      <c r="U862" t="s">
        <v>5742</v>
      </c>
    </row>
    <row r="863" spans="1:21">
      <c r="A863">
        <v>2130</v>
      </c>
      <c r="B863" t="s">
        <v>2611</v>
      </c>
      <c r="C863" t="s">
        <v>5743</v>
      </c>
      <c r="D863" t="s">
        <v>243</v>
      </c>
      <c r="E863" t="s">
        <v>5746</v>
      </c>
      <c r="F863" t="s">
        <v>5213</v>
      </c>
      <c r="G863" t="s">
        <v>5690</v>
      </c>
      <c r="H863" t="s">
        <v>27</v>
      </c>
      <c r="I863" t="s">
        <v>2556</v>
      </c>
      <c r="O863" t="s">
        <v>79</v>
      </c>
      <c r="P863">
        <v>0</v>
      </c>
      <c r="Q863">
        <v>0</v>
      </c>
      <c r="S863" t="s">
        <v>5747</v>
      </c>
      <c r="U863" t="s">
        <v>5742</v>
      </c>
    </row>
    <row r="864" spans="1:21">
      <c r="A864">
        <v>2131</v>
      </c>
      <c r="B864" t="s">
        <v>2611</v>
      </c>
      <c r="C864" t="s">
        <v>5306</v>
      </c>
      <c r="D864" t="s">
        <v>480</v>
      </c>
      <c r="E864" t="s">
        <v>5748</v>
      </c>
      <c r="F864" t="s">
        <v>5213</v>
      </c>
      <c r="G864" t="s">
        <v>5690</v>
      </c>
      <c r="H864" t="s">
        <v>27</v>
      </c>
      <c r="I864" t="s">
        <v>2556</v>
      </c>
      <c r="O864" t="s">
        <v>55</v>
      </c>
      <c r="P864">
        <v>1</v>
      </c>
      <c r="Q864">
        <v>1</v>
      </c>
      <c r="S864" t="s">
        <v>5749</v>
      </c>
      <c r="U864" t="s">
        <v>5750</v>
      </c>
    </row>
    <row r="865" spans="1:21">
      <c r="A865">
        <v>2132</v>
      </c>
      <c r="B865" t="s">
        <v>2611</v>
      </c>
      <c r="C865" t="s">
        <v>5751</v>
      </c>
      <c r="D865" t="s">
        <v>288</v>
      </c>
      <c r="E865" t="s">
        <v>5752</v>
      </c>
      <c r="F865" t="s">
        <v>5213</v>
      </c>
      <c r="G865" t="s">
        <v>5690</v>
      </c>
      <c r="H865" t="s">
        <v>27</v>
      </c>
      <c r="I865" t="s">
        <v>2556</v>
      </c>
      <c r="O865" t="s">
        <v>55</v>
      </c>
      <c r="P865">
        <v>0</v>
      </c>
      <c r="Q865">
        <v>0</v>
      </c>
      <c r="R865" t="s">
        <v>5753</v>
      </c>
      <c r="S865" t="s">
        <v>5754</v>
      </c>
      <c r="U865" t="s">
        <v>5755</v>
      </c>
    </row>
    <row r="866" spans="1:21">
      <c r="A866">
        <v>2133</v>
      </c>
      <c r="B866" t="s">
        <v>2790</v>
      </c>
      <c r="C866" t="s">
        <v>5756</v>
      </c>
      <c r="D866" t="s">
        <v>3957</v>
      </c>
      <c r="E866" t="s">
        <v>5757</v>
      </c>
      <c r="F866" t="s">
        <v>5213</v>
      </c>
      <c r="G866" t="s">
        <v>5690</v>
      </c>
      <c r="H866" t="s">
        <v>27</v>
      </c>
      <c r="I866" t="s">
        <v>2556</v>
      </c>
      <c r="O866" t="s">
        <v>79</v>
      </c>
      <c r="P866">
        <v>0</v>
      </c>
      <c r="Q866">
        <v>0</v>
      </c>
      <c r="S866" t="s">
        <v>5758</v>
      </c>
      <c r="U866" t="s">
        <v>5755</v>
      </c>
    </row>
    <row r="867" spans="1:21">
      <c r="A867">
        <v>2134</v>
      </c>
      <c r="B867" t="s">
        <v>2790</v>
      </c>
      <c r="C867" t="s">
        <v>5756</v>
      </c>
      <c r="D867" t="s">
        <v>3957</v>
      </c>
      <c r="E867" t="s">
        <v>5759</v>
      </c>
      <c r="F867" t="s">
        <v>5213</v>
      </c>
      <c r="G867" t="s">
        <v>5690</v>
      </c>
      <c r="H867" t="s">
        <v>27</v>
      </c>
      <c r="I867" t="s">
        <v>2556</v>
      </c>
      <c r="O867" t="s">
        <v>55</v>
      </c>
      <c r="P867">
        <v>1</v>
      </c>
      <c r="Q867">
        <v>1</v>
      </c>
      <c r="S867" t="s">
        <v>5760</v>
      </c>
      <c r="U867" t="s">
        <v>5755</v>
      </c>
    </row>
    <row r="868" spans="1:21">
      <c r="A868">
        <v>2135</v>
      </c>
      <c r="B868" t="s">
        <v>2790</v>
      </c>
      <c r="C868" t="s">
        <v>4456</v>
      </c>
      <c r="D868" t="s">
        <v>3957</v>
      </c>
      <c r="E868" t="s">
        <v>5761</v>
      </c>
      <c r="F868" t="s">
        <v>5213</v>
      </c>
      <c r="G868" t="s">
        <v>5690</v>
      </c>
      <c r="H868" t="s">
        <v>27</v>
      </c>
      <c r="I868" t="s">
        <v>28</v>
      </c>
      <c r="J868" t="s">
        <v>5762</v>
      </c>
      <c r="K868" t="s">
        <v>5763</v>
      </c>
      <c r="L868" t="s">
        <v>5764</v>
      </c>
      <c r="M868" t="s">
        <v>5765</v>
      </c>
      <c r="N868" t="s">
        <v>5766</v>
      </c>
      <c r="O868" t="s">
        <v>55</v>
      </c>
      <c r="P868">
        <v>0</v>
      </c>
      <c r="Q868">
        <v>0</v>
      </c>
      <c r="S868" t="s">
        <v>5767</v>
      </c>
      <c r="U868" t="s">
        <v>5768</v>
      </c>
    </row>
    <row r="869" spans="1:21">
      <c r="A869">
        <v>2136</v>
      </c>
      <c r="B869" t="s">
        <v>2790</v>
      </c>
      <c r="C869" t="s">
        <v>4456</v>
      </c>
      <c r="D869" t="s">
        <v>3957</v>
      </c>
      <c r="E869" t="s">
        <v>5769</v>
      </c>
      <c r="F869" t="s">
        <v>5213</v>
      </c>
      <c r="G869" t="s">
        <v>5690</v>
      </c>
      <c r="H869" t="s">
        <v>27</v>
      </c>
      <c r="I869" t="s">
        <v>28</v>
      </c>
      <c r="J869" t="s">
        <v>5770</v>
      </c>
      <c r="K869" t="s">
        <v>5771</v>
      </c>
      <c r="L869" t="s">
        <v>5772</v>
      </c>
      <c r="M869" t="s">
        <v>5773</v>
      </c>
      <c r="N869" t="s">
        <v>5774</v>
      </c>
      <c r="O869" t="s">
        <v>34</v>
      </c>
      <c r="P869">
        <v>0</v>
      </c>
      <c r="Q869">
        <v>0</v>
      </c>
      <c r="S869" t="s">
        <v>5775</v>
      </c>
      <c r="U869" t="s">
        <v>5768</v>
      </c>
    </row>
    <row r="870" spans="1:21">
      <c r="A870">
        <v>2137</v>
      </c>
      <c r="B870" t="s">
        <v>2790</v>
      </c>
      <c r="C870" t="s">
        <v>5242</v>
      </c>
      <c r="D870" t="s">
        <v>364</v>
      </c>
      <c r="E870" t="s">
        <v>5776</v>
      </c>
      <c r="F870" t="s">
        <v>5213</v>
      </c>
      <c r="G870" t="s">
        <v>5690</v>
      </c>
      <c r="H870" t="s">
        <v>27</v>
      </c>
      <c r="I870" t="s">
        <v>2556</v>
      </c>
      <c r="O870" t="s">
        <v>55</v>
      </c>
      <c r="P870">
        <v>0</v>
      </c>
      <c r="Q870">
        <v>0</v>
      </c>
      <c r="S870" t="s">
        <v>5777</v>
      </c>
      <c r="U870" t="s">
        <v>5768</v>
      </c>
    </row>
    <row r="871" spans="1:21">
      <c r="A871">
        <v>2138</v>
      </c>
      <c r="B871" t="s">
        <v>2611</v>
      </c>
      <c r="C871" t="s">
        <v>5739</v>
      </c>
      <c r="D871" t="s">
        <v>243</v>
      </c>
      <c r="E871" t="s">
        <v>5778</v>
      </c>
      <c r="F871" t="s">
        <v>5213</v>
      </c>
      <c r="G871" t="s">
        <v>5690</v>
      </c>
      <c r="H871" t="s">
        <v>27</v>
      </c>
      <c r="I871" t="s">
        <v>2556</v>
      </c>
      <c r="O871" t="s">
        <v>79</v>
      </c>
      <c r="P871">
        <v>0</v>
      </c>
      <c r="Q871">
        <v>0</v>
      </c>
      <c r="S871" t="s">
        <v>5779</v>
      </c>
      <c r="U871" t="s">
        <v>5768</v>
      </c>
    </row>
    <row r="872" spans="1:21">
      <c r="A872">
        <v>2139</v>
      </c>
      <c r="B872" t="s">
        <v>2611</v>
      </c>
      <c r="C872" t="s">
        <v>5739</v>
      </c>
      <c r="D872" t="s">
        <v>243</v>
      </c>
      <c r="E872" t="s">
        <v>5780</v>
      </c>
      <c r="F872" t="s">
        <v>5213</v>
      </c>
      <c r="G872" t="s">
        <v>5690</v>
      </c>
      <c r="H872" t="s">
        <v>27</v>
      </c>
      <c r="I872" t="s">
        <v>2556</v>
      </c>
      <c r="O872" t="s">
        <v>79</v>
      </c>
      <c r="P872">
        <v>0</v>
      </c>
      <c r="Q872">
        <v>0</v>
      </c>
      <c r="S872" t="s">
        <v>5781</v>
      </c>
      <c r="U872" t="s">
        <v>5782</v>
      </c>
    </row>
    <row r="873" spans="1:21">
      <c r="A873">
        <v>2140</v>
      </c>
      <c r="B873" t="s">
        <v>2611</v>
      </c>
      <c r="C873" t="s">
        <v>5357</v>
      </c>
      <c r="D873" t="s">
        <v>243</v>
      </c>
      <c r="E873" t="s">
        <v>5783</v>
      </c>
      <c r="F873" t="s">
        <v>5213</v>
      </c>
      <c r="G873" t="s">
        <v>5690</v>
      </c>
      <c r="H873" t="s">
        <v>27</v>
      </c>
      <c r="I873" t="s">
        <v>2556</v>
      </c>
      <c r="O873" t="s">
        <v>55</v>
      </c>
      <c r="P873">
        <v>0</v>
      </c>
      <c r="Q873">
        <v>0</v>
      </c>
      <c r="S873" t="s">
        <v>5784</v>
      </c>
      <c r="U873" t="s">
        <v>5785</v>
      </c>
    </row>
    <row r="874" spans="1:21">
      <c r="A874">
        <v>2141</v>
      </c>
      <c r="B874" t="s">
        <v>2611</v>
      </c>
      <c r="C874" t="s">
        <v>5357</v>
      </c>
      <c r="D874" t="s">
        <v>243</v>
      </c>
      <c r="E874" t="s">
        <v>5786</v>
      </c>
      <c r="F874" t="s">
        <v>5213</v>
      </c>
      <c r="G874" t="s">
        <v>5690</v>
      </c>
      <c r="H874" t="s">
        <v>27</v>
      </c>
      <c r="I874" t="s">
        <v>2556</v>
      </c>
      <c r="O874" t="s">
        <v>79</v>
      </c>
      <c r="P874">
        <v>1</v>
      </c>
      <c r="Q874">
        <v>1</v>
      </c>
      <c r="S874" t="s">
        <v>5787</v>
      </c>
      <c r="U874" t="s">
        <v>5785</v>
      </c>
    </row>
    <row r="875" spans="1:21">
      <c r="A875">
        <v>2142</v>
      </c>
      <c r="B875" t="s">
        <v>2611</v>
      </c>
      <c r="C875" t="s">
        <v>333</v>
      </c>
      <c r="D875" t="s">
        <v>3957</v>
      </c>
      <c r="E875" t="s">
        <v>5788</v>
      </c>
      <c r="F875" t="s">
        <v>5213</v>
      </c>
      <c r="G875" t="s">
        <v>5789</v>
      </c>
      <c r="H875" t="s">
        <v>27</v>
      </c>
      <c r="I875" t="s">
        <v>2556</v>
      </c>
      <c r="O875" t="s">
        <v>79</v>
      </c>
      <c r="P875">
        <v>1</v>
      </c>
      <c r="Q875">
        <v>1</v>
      </c>
      <c r="R875" t="s">
        <v>5790</v>
      </c>
      <c r="S875" t="s">
        <v>5791</v>
      </c>
      <c r="U875" t="s">
        <v>5792</v>
      </c>
    </row>
    <row r="876" spans="1:21">
      <c r="A876">
        <v>2143</v>
      </c>
      <c r="B876" t="s">
        <v>2611</v>
      </c>
      <c r="C876" t="s">
        <v>333</v>
      </c>
      <c r="D876" t="s">
        <v>3957</v>
      </c>
      <c r="E876" t="s">
        <v>5793</v>
      </c>
      <c r="F876" t="s">
        <v>5213</v>
      </c>
      <c r="G876" t="s">
        <v>5789</v>
      </c>
      <c r="H876" t="s">
        <v>27</v>
      </c>
      <c r="I876" t="s">
        <v>2556</v>
      </c>
      <c r="O876" t="s">
        <v>55</v>
      </c>
      <c r="P876">
        <v>0</v>
      </c>
      <c r="Q876">
        <v>0</v>
      </c>
      <c r="S876" t="s">
        <v>5794</v>
      </c>
      <c r="U876" t="s">
        <v>5792</v>
      </c>
    </row>
    <row r="877" spans="1:21">
      <c r="A877">
        <v>2144</v>
      </c>
      <c r="B877" t="s">
        <v>2611</v>
      </c>
      <c r="C877" t="s">
        <v>5795</v>
      </c>
      <c r="D877" t="s">
        <v>3957</v>
      </c>
      <c r="E877" t="s">
        <v>5796</v>
      </c>
      <c r="F877" t="s">
        <v>5213</v>
      </c>
      <c r="G877" t="s">
        <v>5789</v>
      </c>
      <c r="H877" t="s">
        <v>27</v>
      </c>
      <c r="I877" t="s">
        <v>28</v>
      </c>
      <c r="J877" t="s">
        <v>5797</v>
      </c>
      <c r="K877" t="s">
        <v>5798</v>
      </c>
      <c r="L877" t="s">
        <v>5799</v>
      </c>
      <c r="M877" t="s">
        <v>5800</v>
      </c>
      <c r="N877" t="s">
        <v>5801</v>
      </c>
      <c r="O877" t="s">
        <v>55</v>
      </c>
      <c r="P877">
        <v>1</v>
      </c>
      <c r="Q877">
        <v>1</v>
      </c>
      <c r="S877" t="s">
        <v>5802</v>
      </c>
      <c r="U877" t="s">
        <v>5803</v>
      </c>
    </row>
    <row r="878" spans="1:21">
      <c r="A878">
        <v>2145</v>
      </c>
      <c r="B878" t="s">
        <v>2611</v>
      </c>
      <c r="C878" t="s">
        <v>5223</v>
      </c>
      <c r="D878" t="s">
        <v>3957</v>
      </c>
      <c r="E878" t="s">
        <v>5804</v>
      </c>
      <c r="F878" t="s">
        <v>5213</v>
      </c>
      <c r="G878" t="s">
        <v>5789</v>
      </c>
      <c r="H878" t="s">
        <v>27</v>
      </c>
      <c r="I878" t="s">
        <v>28</v>
      </c>
      <c r="J878" t="s">
        <v>5805</v>
      </c>
      <c r="K878" t="s">
        <v>5806</v>
      </c>
      <c r="L878" t="s">
        <v>5807</v>
      </c>
      <c r="M878" t="s">
        <v>5808</v>
      </c>
      <c r="N878" t="s">
        <v>5809</v>
      </c>
      <c r="O878" t="s">
        <v>34</v>
      </c>
      <c r="P878">
        <v>0</v>
      </c>
      <c r="Q878">
        <v>0</v>
      </c>
      <c r="S878" t="s">
        <v>5810</v>
      </c>
      <c r="U878" t="s">
        <v>5803</v>
      </c>
    </row>
    <row r="879" spans="1:21">
      <c r="A879">
        <v>2146</v>
      </c>
      <c r="B879" t="s">
        <v>2611</v>
      </c>
      <c r="C879" t="s">
        <v>5795</v>
      </c>
      <c r="D879" t="s">
        <v>3957</v>
      </c>
      <c r="E879" t="s">
        <v>5811</v>
      </c>
      <c r="F879" t="s">
        <v>5213</v>
      </c>
      <c r="G879" t="s">
        <v>5789</v>
      </c>
      <c r="H879" t="s">
        <v>27</v>
      </c>
      <c r="I879" t="s">
        <v>28</v>
      </c>
      <c r="J879" t="s">
        <v>5812</v>
      </c>
      <c r="K879" t="s">
        <v>5323</v>
      </c>
      <c r="L879" t="s">
        <v>5813</v>
      </c>
      <c r="M879" t="s">
        <v>5814</v>
      </c>
      <c r="N879" t="s">
        <v>5265</v>
      </c>
      <c r="O879" t="s">
        <v>34</v>
      </c>
      <c r="P879">
        <v>0</v>
      </c>
      <c r="Q879">
        <v>0</v>
      </c>
      <c r="R879" t="s">
        <v>5815</v>
      </c>
      <c r="S879" t="s">
        <v>5816</v>
      </c>
      <c r="U879" t="s">
        <v>5803</v>
      </c>
    </row>
    <row r="880" spans="1:21">
      <c r="A880">
        <v>2147</v>
      </c>
      <c r="B880" t="s">
        <v>2611</v>
      </c>
      <c r="C880" t="s">
        <v>5494</v>
      </c>
      <c r="D880" t="s">
        <v>243</v>
      </c>
      <c r="E880" t="s">
        <v>5817</v>
      </c>
      <c r="F880" t="s">
        <v>5213</v>
      </c>
      <c r="G880" t="s">
        <v>5789</v>
      </c>
      <c r="H880" t="s">
        <v>27</v>
      </c>
      <c r="I880" t="s">
        <v>2556</v>
      </c>
      <c r="O880" t="s">
        <v>55</v>
      </c>
      <c r="P880">
        <v>0</v>
      </c>
      <c r="Q880">
        <v>0</v>
      </c>
      <c r="S880" t="s">
        <v>5818</v>
      </c>
      <c r="U880" t="s">
        <v>5819</v>
      </c>
    </row>
    <row r="881" spans="1:21">
      <c r="A881">
        <v>2148</v>
      </c>
      <c r="B881" t="s">
        <v>2611</v>
      </c>
      <c r="C881" t="s">
        <v>5494</v>
      </c>
      <c r="D881" t="s">
        <v>243</v>
      </c>
      <c r="E881" t="s">
        <v>5820</v>
      </c>
      <c r="F881" t="s">
        <v>5213</v>
      </c>
      <c r="G881" t="s">
        <v>5789</v>
      </c>
      <c r="H881" t="s">
        <v>27</v>
      </c>
      <c r="I881" t="s">
        <v>2556</v>
      </c>
      <c r="O881" t="s">
        <v>55</v>
      </c>
      <c r="P881">
        <v>0</v>
      </c>
      <c r="Q881">
        <v>0</v>
      </c>
      <c r="S881" t="s">
        <v>5821</v>
      </c>
      <c r="U881" t="s">
        <v>5822</v>
      </c>
    </row>
    <row r="882" spans="1:21">
      <c r="A882">
        <v>2149</v>
      </c>
      <c r="B882" t="s">
        <v>2611</v>
      </c>
      <c r="C882" t="s">
        <v>5494</v>
      </c>
      <c r="D882" t="s">
        <v>243</v>
      </c>
      <c r="E882" t="s">
        <v>5823</v>
      </c>
      <c r="F882" t="s">
        <v>5213</v>
      </c>
      <c r="G882" t="s">
        <v>5789</v>
      </c>
      <c r="H882" t="s">
        <v>27</v>
      </c>
      <c r="I882" t="s">
        <v>2556</v>
      </c>
      <c r="O882" t="s">
        <v>79</v>
      </c>
      <c r="P882">
        <v>0</v>
      </c>
      <c r="Q882">
        <v>0</v>
      </c>
      <c r="S882" t="s">
        <v>5824</v>
      </c>
      <c r="U882" t="s">
        <v>5825</v>
      </c>
    </row>
    <row r="883" spans="1:21">
      <c r="A883">
        <v>2150</v>
      </c>
      <c r="B883" t="s">
        <v>2611</v>
      </c>
      <c r="C883" t="s">
        <v>5451</v>
      </c>
      <c r="D883" t="s">
        <v>23</v>
      </c>
      <c r="E883" t="s">
        <v>5826</v>
      </c>
      <c r="F883" t="s">
        <v>5213</v>
      </c>
      <c r="G883" t="s">
        <v>5789</v>
      </c>
      <c r="H883" t="s">
        <v>27</v>
      </c>
      <c r="I883" t="s">
        <v>2556</v>
      </c>
      <c r="O883" t="s">
        <v>55</v>
      </c>
      <c r="P883">
        <v>0</v>
      </c>
      <c r="Q883">
        <v>0</v>
      </c>
      <c r="S883" t="s">
        <v>5827</v>
      </c>
      <c r="U883" t="s">
        <v>5828</v>
      </c>
    </row>
    <row r="884" spans="1:21">
      <c r="A884">
        <v>2151</v>
      </c>
      <c r="B884" t="s">
        <v>2611</v>
      </c>
      <c r="C884" t="s">
        <v>5795</v>
      </c>
      <c r="D884" t="s">
        <v>3957</v>
      </c>
      <c r="E884" t="s">
        <v>5829</v>
      </c>
      <c r="F884" t="s">
        <v>5213</v>
      </c>
      <c r="G884" t="s">
        <v>5789</v>
      </c>
      <c r="H884" t="s">
        <v>27</v>
      </c>
      <c r="I884" t="s">
        <v>28</v>
      </c>
      <c r="J884" t="s">
        <v>5830</v>
      </c>
      <c r="K884" t="s">
        <v>5831</v>
      </c>
      <c r="L884" t="s">
        <v>5832</v>
      </c>
      <c r="M884" t="s">
        <v>5833</v>
      </c>
      <c r="N884" t="s">
        <v>5834</v>
      </c>
      <c r="O884" t="s">
        <v>121</v>
      </c>
      <c r="P884">
        <v>0</v>
      </c>
      <c r="Q884">
        <v>0</v>
      </c>
      <c r="S884" t="s">
        <v>5835</v>
      </c>
      <c r="U884" t="s">
        <v>5828</v>
      </c>
    </row>
    <row r="885" spans="1:21">
      <c r="A885">
        <v>2152</v>
      </c>
      <c r="B885" t="s">
        <v>2611</v>
      </c>
      <c r="C885" t="s">
        <v>333</v>
      </c>
      <c r="D885" t="s">
        <v>3957</v>
      </c>
      <c r="E885" t="s">
        <v>5836</v>
      </c>
      <c r="F885" t="s">
        <v>5213</v>
      </c>
      <c r="G885" t="s">
        <v>5789</v>
      </c>
      <c r="H885" t="s">
        <v>27</v>
      </c>
      <c r="I885" t="s">
        <v>2556</v>
      </c>
      <c r="O885" t="s">
        <v>79</v>
      </c>
      <c r="P885">
        <v>0</v>
      </c>
      <c r="Q885">
        <v>0</v>
      </c>
      <c r="S885" t="s">
        <v>5837</v>
      </c>
      <c r="U885" t="s">
        <v>5838</v>
      </c>
    </row>
    <row r="886" spans="1:21">
      <c r="A886">
        <v>2153</v>
      </c>
      <c r="B886" t="s">
        <v>2611</v>
      </c>
      <c r="C886" t="s">
        <v>5282</v>
      </c>
      <c r="D886" t="s">
        <v>23</v>
      </c>
      <c r="E886" t="s">
        <v>5839</v>
      </c>
      <c r="F886" t="s">
        <v>5213</v>
      </c>
      <c r="G886" t="s">
        <v>5789</v>
      </c>
      <c r="H886" t="s">
        <v>27</v>
      </c>
      <c r="I886" t="s">
        <v>28</v>
      </c>
      <c r="J886" t="s">
        <v>5840</v>
      </c>
      <c r="K886" t="s">
        <v>5841</v>
      </c>
      <c r="L886" t="s">
        <v>5842</v>
      </c>
      <c r="M886" t="s">
        <v>5843</v>
      </c>
      <c r="O886" t="s">
        <v>64</v>
      </c>
      <c r="P886">
        <v>0</v>
      </c>
      <c r="Q886">
        <v>0</v>
      </c>
      <c r="S886" t="s">
        <v>5844</v>
      </c>
      <c r="U886" t="s">
        <v>5838</v>
      </c>
    </row>
    <row r="887" spans="1:21">
      <c r="A887">
        <v>2154</v>
      </c>
      <c r="B887" t="s">
        <v>2611</v>
      </c>
      <c r="C887" t="s">
        <v>5494</v>
      </c>
      <c r="D887" t="s">
        <v>243</v>
      </c>
      <c r="E887" t="s">
        <v>5845</v>
      </c>
      <c r="F887" t="s">
        <v>5213</v>
      </c>
      <c r="G887" t="s">
        <v>5789</v>
      </c>
      <c r="H887" t="s">
        <v>27</v>
      </c>
      <c r="I887" t="s">
        <v>2556</v>
      </c>
      <c r="O887" t="s">
        <v>79</v>
      </c>
      <c r="P887">
        <v>1</v>
      </c>
      <c r="Q887">
        <v>0</v>
      </c>
      <c r="S887" t="s">
        <v>5846</v>
      </c>
      <c r="U887" t="s">
        <v>5847</v>
      </c>
    </row>
    <row r="888" spans="1:21">
      <c r="A888">
        <v>2155</v>
      </c>
      <c r="B888" t="s">
        <v>2611</v>
      </c>
      <c r="C888" t="s">
        <v>5413</v>
      </c>
      <c r="D888" t="s">
        <v>23</v>
      </c>
      <c r="E888" t="s">
        <v>5848</v>
      </c>
      <c r="F888" t="s">
        <v>5213</v>
      </c>
      <c r="G888" t="s">
        <v>5789</v>
      </c>
      <c r="H888" t="s">
        <v>27</v>
      </c>
      <c r="I888" t="s">
        <v>2556</v>
      </c>
      <c r="J888" t="s">
        <v>5424</v>
      </c>
      <c r="K888" t="s">
        <v>5425</v>
      </c>
      <c r="L888" t="s">
        <v>5426</v>
      </c>
      <c r="M888" t="s">
        <v>5427</v>
      </c>
      <c r="N888" t="s">
        <v>5428</v>
      </c>
      <c r="O888" t="s">
        <v>55</v>
      </c>
      <c r="P888">
        <v>0</v>
      </c>
      <c r="Q888">
        <v>0</v>
      </c>
      <c r="S888" t="s">
        <v>5849</v>
      </c>
      <c r="U888" t="s">
        <v>5850</v>
      </c>
    </row>
    <row r="889" spans="1:21">
      <c r="A889">
        <v>2156</v>
      </c>
      <c r="B889" t="s">
        <v>2611</v>
      </c>
      <c r="C889" t="s">
        <v>5306</v>
      </c>
      <c r="D889" t="s">
        <v>23</v>
      </c>
      <c r="E889" t="s">
        <v>5851</v>
      </c>
      <c r="F889" t="s">
        <v>5213</v>
      </c>
      <c r="G889" t="s">
        <v>5789</v>
      </c>
      <c r="H889" t="s">
        <v>27</v>
      </c>
      <c r="I889" t="s">
        <v>2556</v>
      </c>
      <c r="O889" t="s">
        <v>55</v>
      </c>
      <c r="P889">
        <v>0</v>
      </c>
      <c r="Q889">
        <v>0</v>
      </c>
      <c r="S889" t="s">
        <v>5852</v>
      </c>
      <c r="U889" t="s">
        <v>5853</v>
      </c>
    </row>
    <row r="890" spans="1:21">
      <c r="A890">
        <v>2157</v>
      </c>
      <c r="B890" t="s">
        <v>2611</v>
      </c>
      <c r="C890" t="s">
        <v>5451</v>
      </c>
      <c r="D890" t="s">
        <v>23</v>
      </c>
      <c r="E890" t="s">
        <v>5854</v>
      </c>
      <c r="F890" t="s">
        <v>5213</v>
      </c>
      <c r="G890" t="s">
        <v>5789</v>
      </c>
      <c r="H890" t="s">
        <v>27</v>
      </c>
      <c r="I890" t="s">
        <v>2556</v>
      </c>
      <c r="O890" t="s">
        <v>55</v>
      </c>
      <c r="P890">
        <v>1</v>
      </c>
      <c r="Q890">
        <v>1</v>
      </c>
      <c r="S890" t="s">
        <v>5855</v>
      </c>
      <c r="U890" t="s">
        <v>5853</v>
      </c>
    </row>
    <row r="891" spans="1:21">
      <c r="A891">
        <v>2158</v>
      </c>
      <c r="B891" t="s">
        <v>2611</v>
      </c>
      <c r="C891" t="s">
        <v>3229</v>
      </c>
      <c r="D891" t="s">
        <v>37</v>
      </c>
      <c r="E891" t="s">
        <v>5856</v>
      </c>
      <c r="F891" t="s">
        <v>5213</v>
      </c>
      <c r="G891" t="s">
        <v>5789</v>
      </c>
      <c r="H891" t="s">
        <v>27</v>
      </c>
      <c r="I891" t="s">
        <v>28</v>
      </c>
      <c r="J891" t="s">
        <v>5857</v>
      </c>
      <c r="K891" t="s">
        <v>5858</v>
      </c>
      <c r="L891" t="s">
        <v>5859</v>
      </c>
      <c r="M891" t="s">
        <v>5860</v>
      </c>
      <c r="N891" t="s">
        <v>5861</v>
      </c>
      <c r="O891" t="s">
        <v>121</v>
      </c>
      <c r="P891">
        <v>1</v>
      </c>
      <c r="Q891">
        <v>1</v>
      </c>
      <c r="S891" t="s">
        <v>5862</v>
      </c>
      <c r="U891" t="s">
        <v>5853</v>
      </c>
    </row>
    <row r="892" spans="1:21">
      <c r="A892">
        <v>2159</v>
      </c>
      <c r="B892" t="s">
        <v>2611</v>
      </c>
      <c r="C892" t="s">
        <v>5863</v>
      </c>
      <c r="D892" t="s">
        <v>37</v>
      </c>
      <c r="E892" t="s">
        <v>5864</v>
      </c>
      <c r="F892" t="s">
        <v>5213</v>
      </c>
      <c r="G892" t="s">
        <v>5789</v>
      </c>
      <c r="H892" t="s">
        <v>27</v>
      </c>
      <c r="I892" t="s">
        <v>2556</v>
      </c>
      <c r="O892" t="s">
        <v>55</v>
      </c>
      <c r="P892">
        <v>0</v>
      </c>
      <c r="Q892">
        <v>0</v>
      </c>
      <c r="S892" t="s">
        <v>5865</v>
      </c>
      <c r="U892" t="s">
        <v>5853</v>
      </c>
    </row>
    <row r="893" spans="1:21">
      <c r="A893">
        <v>2160</v>
      </c>
      <c r="B893" t="s">
        <v>2611</v>
      </c>
      <c r="C893" t="s">
        <v>5232</v>
      </c>
      <c r="D893" t="s">
        <v>3957</v>
      </c>
      <c r="E893" t="s">
        <v>5866</v>
      </c>
      <c r="F893" t="s">
        <v>5213</v>
      </c>
      <c r="G893" t="s">
        <v>5867</v>
      </c>
      <c r="H893" t="s">
        <v>27</v>
      </c>
      <c r="I893" t="s">
        <v>28</v>
      </c>
      <c r="J893" t="s">
        <v>5868</v>
      </c>
      <c r="K893" t="s">
        <v>5869</v>
      </c>
      <c r="L893" t="s">
        <v>5870</v>
      </c>
      <c r="M893" t="s">
        <v>5871</v>
      </c>
      <c r="N893" t="s">
        <v>5872</v>
      </c>
      <c r="O893" t="s">
        <v>55</v>
      </c>
      <c r="P893">
        <v>0</v>
      </c>
      <c r="Q893">
        <v>0</v>
      </c>
      <c r="S893" t="s">
        <v>5873</v>
      </c>
      <c r="U893" t="s">
        <v>5874</v>
      </c>
    </row>
    <row r="894" spans="1:21">
      <c r="A894" t="s">
        <v>5875</v>
      </c>
      <c r="B894" t="s">
        <v>2611</v>
      </c>
      <c r="C894" t="s">
        <v>5876</v>
      </c>
      <c r="D894" t="s">
        <v>364</v>
      </c>
      <c r="E894" t="s">
        <v>5877</v>
      </c>
      <c r="F894" t="s">
        <v>5213</v>
      </c>
      <c r="G894" t="s">
        <v>5867</v>
      </c>
      <c r="H894" t="s">
        <v>27</v>
      </c>
      <c r="I894" t="s">
        <v>2556</v>
      </c>
      <c r="O894" t="s">
        <v>79</v>
      </c>
      <c r="P894">
        <v>1</v>
      </c>
      <c r="Q894">
        <v>1</v>
      </c>
      <c r="S894" t="s">
        <v>5878</v>
      </c>
      <c r="T894" t="s">
        <v>5879</v>
      </c>
      <c r="U894" t="s">
        <v>5880</v>
      </c>
    </row>
    <row r="895" spans="1:21">
      <c r="A895">
        <v>2162</v>
      </c>
      <c r="B895" t="s">
        <v>2611</v>
      </c>
      <c r="C895" t="s">
        <v>5876</v>
      </c>
      <c r="D895" t="s">
        <v>364</v>
      </c>
      <c r="E895" t="s">
        <v>5881</v>
      </c>
      <c r="F895" t="s">
        <v>5213</v>
      </c>
      <c r="G895" t="s">
        <v>5867</v>
      </c>
      <c r="H895" t="s">
        <v>27</v>
      </c>
      <c r="I895" t="s">
        <v>2556</v>
      </c>
      <c r="O895" t="s">
        <v>55</v>
      </c>
      <c r="P895">
        <v>1</v>
      </c>
      <c r="Q895">
        <v>1</v>
      </c>
      <c r="S895" t="s">
        <v>5882</v>
      </c>
      <c r="T895" t="s">
        <v>5879</v>
      </c>
      <c r="U895" t="s">
        <v>5880</v>
      </c>
    </row>
    <row r="896" spans="1:21">
      <c r="A896">
        <v>2163</v>
      </c>
      <c r="B896" t="s">
        <v>2611</v>
      </c>
      <c r="C896" t="s">
        <v>5274</v>
      </c>
      <c r="D896" t="s">
        <v>243</v>
      </c>
      <c r="E896" t="s">
        <v>5883</v>
      </c>
      <c r="F896" t="s">
        <v>5213</v>
      </c>
      <c r="G896" t="s">
        <v>5867</v>
      </c>
      <c r="H896" t="s">
        <v>27</v>
      </c>
      <c r="I896" t="s">
        <v>28</v>
      </c>
      <c r="J896" t="s">
        <v>5884</v>
      </c>
      <c r="K896" t="s">
        <v>5885</v>
      </c>
      <c r="L896" t="s">
        <v>5886</v>
      </c>
      <c r="M896" t="s">
        <v>5887</v>
      </c>
      <c r="N896" t="s">
        <v>5888</v>
      </c>
      <c r="O896" t="s">
        <v>64</v>
      </c>
      <c r="P896">
        <v>1</v>
      </c>
      <c r="Q896">
        <v>1</v>
      </c>
      <c r="S896" t="s">
        <v>5889</v>
      </c>
      <c r="U896" t="s">
        <v>5890</v>
      </c>
    </row>
    <row r="897" spans="1:21">
      <c r="A897">
        <v>2164</v>
      </c>
      <c r="B897" t="s">
        <v>2611</v>
      </c>
      <c r="C897" t="s">
        <v>5891</v>
      </c>
      <c r="D897" t="s">
        <v>23</v>
      </c>
      <c r="E897" t="s">
        <v>5892</v>
      </c>
      <c r="F897" t="s">
        <v>5213</v>
      </c>
      <c r="G897" t="s">
        <v>5867</v>
      </c>
      <c r="H897" t="s">
        <v>27</v>
      </c>
      <c r="I897" t="s">
        <v>2556</v>
      </c>
      <c r="O897" t="s">
        <v>55</v>
      </c>
      <c r="P897">
        <v>1</v>
      </c>
      <c r="Q897">
        <v>0</v>
      </c>
      <c r="S897" t="s">
        <v>5893</v>
      </c>
      <c r="U897" t="s">
        <v>5894</v>
      </c>
    </row>
    <row r="898" spans="1:21">
      <c r="A898">
        <v>2165</v>
      </c>
      <c r="B898" t="s">
        <v>2611</v>
      </c>
      <c r="C898" t="s">
        <v>5895</v>
      </c>
      <c r="D898" t="s">
        <v>37</v>
      </c>
      <c r="E898" t="s">
        <v>5896</v>
      </c>
      <c r="F898" t="s">
        <v>5213</v>
      </c>
      <c r="G898" t="s">
        <v>5867</v>
      </c>
      <c r="H898" t="s">
        <v>27</v>
      </c>
      <c r="I898" t="s">
        <v>28</v>
      </c>
      <c r="J898" t="s">
        <v>5585</v>
      </c>
      <c r="K898" t="s">
        <v>5897</v>
      </c>
      <c r="L898" t="s">
        <v>3960</v>
      </c>
      <c r="M898" t="s">
        <v>5898</v>
      </c>
      <c r="N898" t="s">
        <v>5899</v>
      </c>
      <c r="O898" t="s">
        <v>55</v>
      </c>
      <c r="P898">
        <v>0</v>
      </c>
      <c r="Q898">
        <v>0</v>
      </c>
      <c r="S898" t="s">
        <v>5900</v>
      </c>
      <c r="U898" t="s">
        <v>5901</v>
      </c>
    </row>
    <row r="899" spans="1:21">
      <c r="A899">
        <v>2166</v>
      </c>
      <c r="B899" t="s">
        <v>2611</v>
      </c>
      <c r="C899" t="s">
        <v>5895</v>
      </c>
      <c r="D899" t="s">
        <v>47</v>
      </c>
      <c r="E899" t="s">
        <v>5902</v>
      </c>
      <c r="F899" t="s">
        <v>5213</v>
      </c>
      <c r="G899" t="s">
        <v>5867</v>
      </c>
      <c r="H899" t="s">
        <v>27</v>
      </c>
      <c r="I899" t="s">
        <v>28</v>
      </c>
      <c r="J899" t="s">
        <v>5903</v>
      </c>
      <c r="K899" t="s">
        <v>5904</v>
      </c>
      <c r="L899" t="s">
        <v>5905</v>
      </c>
      <c r="M899" t="s">
        <v>5906</v>
      </c>
      <c r="N899" t="s">
        <v>5907</v>
      </c>
      <c r="O899" t="s">
        <v>121</v>
      </c>
      <c r="P899">
        <v>1</v>
      </c>
      <c r="Q899">
        <v>1</v>
      </c>
      <c r="S899" t="s">
        <v>5908</v>
      </c>
      <c r="U899" t="s">
        <v>5909</v>
      </c>
    </row>
    <row r="900" spans="1:21">
      <c r="A900">
        <v>2167</v>
      </c>
      <c r="B900" t="s">
        <v>2611</v>
      </c>
      <c r="C900" t="s">
        <v>5895</v>
      </c>
      <c r="D900" t="s">
        <v>47</v>
      </c>
      <c r="E900" t="s">
        <v>5910</v>
      </c>
      <c r="F900" t="s">
        <v>5213</v>
      </c>
      <c r="G900" t="s">
        <v>5867</v>
      </c>
      <c r="H900" t="s">
        <v>27</v>
      </c>
      <c r="I900" t="s">
        <v>28</v>
      </c>
      <c r="J900" t="s">
        <v>5911</v>
      </c>
      <c r="K900" t="s">
        <v>5912</v>
      </c>
      <c r="L900" t="s">
        <v>5913</v>
      </c>
      <c r="M900" t="s">
        <v>5914</v>
      </c>
      <c r="N900" t="s">
        <v>5915</v>
      </c>
      <c r="O900" t="s">
        <v>55</v>
      </c>
      <c r="P900">
        <v>0</v>
      </c>
      <c r="Q900">
        <v>0</v>
      </c>
      <c r="S900" t="s">
        <v>5916</v>
      </c>
      <c r="U900" t="s">
        <v>5917</v>
      </c>
    </row>
    <row r="901" spans="1:21">
      <c r="A901">
        <v>2168</v>
      </c>
      <c r="B901" t="s">
        <v>2611</v>
      </c>
      <c r="C901" t="s">
        <v>5328</v>
      </c>
      <c r="D901" t="s">
        <v>47</v>
      </c>
      <c r="E901" t="s">
        <v>5918</v>
      </c>
      <c r="F901" t="s">
        <v>5213</v>
      </c>
      <c r="G901" t="s">
        <v>5789</v>
      </c>
      <c r="H901" t="s">
        <v>27</v>
      </c>
      <c r="I901" t="s">
        <v>2556</v>
      </c>
      <c r="O901" t="s">
        <v>79</v>
      </c>
      <c r="P901">
        <v>0</v>
      </c>
      <c r="Q901">
        <v>0</v>
      </c>
      <c r="S901" t="s">
        <v>5919</v>
      </c>
      <c r="U901" t="s">
        <v>5920</v>
      </c>
    </row>
    <row r="902" spans="1:21">
      <c r="A902">
        <v>2169</v>
      </c>
      <c r="B902" t="s">
        <v>2611</v>
      </c>
      <c r="C902" t="s">
        <v>5921</v>
      </c>
      <c r="D902" t="s">
        <v>3957</v>
      </c>
      <c r="E902" t="s">
        <v>5922</v>
      </c>
      <c r="F902" t="s">
        <v>5923</v>
      </c>
      <c r="G902" t="s">
        <v>5924</v>
      </c>
      <c r="H902" t="s">
        <v>27</v>
      </c>
      <c r="I902" t="s">
        <v>28</v>
      </c>
      <c r="J902" t="s">
        <v>5925</v>
      </c>
      <c r="K902" t="s">
        <v>5926</v>
      </c>
      <c r="L902" t="s">
        <v>5927</v>
      </c>
      <c r="M902" t="s">
        <v>5928</v>
      </c>
      <c r="N902" t="s">
        <v>5929</v>
      </c>
      <c r="O902" t="s">
        <v>55</v>
      </c>
      <c r="P902">
        <v>0</v>
      </c>
      <c r="Q902">
        <v>0</v>
      </c>
      <c r="S902" t="s">
        <v>5930</v>
      </c>
      <c r="U902" t="s">
        <v>5931</v>
      </c>
    </row>
    <row r="903" spans="1:21">
      <c r="A903">
        <v>2170</v>
      </c>
      <c r="B903" t="s">
        <v>2611</v>
      </c>
      <c r="C903" t="s">
        <v>5932</v>
      </c>
      <c r="D903" t="s">
        <v>3957</v>
      </c>
      <c r="E903" t="s">
        <v>5933</v>
      </c>
      <c r="F903" t="s">
        <v>5923</v>
      </c>
      <c r="G903" t="s">
        <v>5924</v>
      </c>
      <c r="H903" t="s">
        <v>27</v>
      </c>
      <c r="I903" t="s">
        <v>2556</v>
      </c>
      <c r="O903" t="s">
        <v>79</v>
      </c>
      <c r="P903">
        <v>0</v>
      </c>
      <c r="Q903">
        <v>0</v>
      </c>
      <c r="S903" t="s">
        <v>5934</v>
      </c>
      <c r="U903" t="s">
        <v>5935</v>
      </c>
    </row>
    <row r="904" spans="1:21">
      <c r="A904">
        <v>2171</v>
      </c>
      <c r="B904" t="s">
        <v>2611</v>
      </c>
      <c r="C904" t="s">
        <v>5936</v>
      </c>
      <c r="D904" t="s">
        <v>3957</v>
      </c>
      <c r="E904" t="s">
        <v>5937</v>
      </c>
      <c r="F904" t="s">
        <v>5923</v>
      </c>
      <c r="G904" t="s">
        <v>5924</v>
      </c>
      <c r="H904" t="s">
        <v>27</v>
      </c>
      <c r="I904" t="s">
        <v>2556</v>
      </c>
      <c r="O904" t="s">
        <v>55</v>
      </c>
      <c r="P904">
        <v>0</v>
      </c>
      <c r="Q904">
        <v>0</v>
      </c>
      <c r="S904" t="s">
        <v>5938</v>
      </c>
      <c r="U904" t="s">
        <v>5935</v>
      </c>
    </row>
    <row r="905" spans="1:21">
      <c r="A905">
        <v>2172</v>
      </c>
      <c r="B905" t="s">
        <v>2611</v>
      </c>
      <c r="C905" t="s">
        <v>5936</v>
      </c>
      <c r="D905" t="s">
        <v>3957</v>
      </c>
      <c r="E905" t="s">
        <v>5939</v>
      </c>
      <c r="F905" t="s">
        <v>5923</v>
      </c>
      <c r="G905" t="s">
        <v>5924</v>
      </c>
      <c r="H905" t="s">
        <v>27</v>
      </c>
      <c r="I905" t="s">
        <v>2556</v>
      </c>
      <c r="O905" t="s">
        <v>55</v>
      </c>
      <c r="P905">
        <v>0</v>
      </c>
      <c r="Q905">
        <v>0</v>
      </c>
      <c r="S905" t="s">
        <v>5940</v>
      </c>
      <c r="U905" t="s">
        <v>5941</v>
      </c>
    </row>
    <row r="906" spans="1:21">
      <c r="A906">
        <v>2173</v>
      </c>
      <c r="B906" t="s">
        <v>2611</v>
      </c>
      <c r="C906" t="s">
        <v>5936</v>
      </c>
      <c r="D906" t="s">
        <v>3957</v>
      </c>
      <c r="E906" t="s">
        <v>5942</v>
      </c>
      <c r="F906" t="s">
        <v>5923</v>
      </c>
      <c r="G906" t="s">
        <v>5924</v>
      </c>
      <c r="H906" t="s">
        <v>27</v>
      </c>
      <c r="I906" t="s">
        <v>2556</v>
      </c>
      <c r="O906" t="s">
        <v>79</v>
      </c>
      <c r="P906">
        <v>0</v>
      </c>
      <c r="Q906">
        <v>0</v>
      </c>
      <c r="S906" t="s">
        <v>5943</v>
      </c>
      <c r="U906" t="s">
        <v>5941</v>
      </c>
    </row>
    <row r="907" spans="1:21">
      <c r="A907">
        <v>2174</v>
      </c>
      <c r="B907" t="s">
        <v>2611</v>
      </c>
      <c r="C907" t="s">
        <v>5944</v>
      </c>
      <c r="D907" t="s">
        <v>364</v>
      </c>
      <c r="E907" t="s">
        <v>5945</v>
      </c>
      <c r="F907" t="s">
        <v>5923</v>
      </c>
      <c r="G907" t="s">
        <v>5924</v>
      </c>
      <c r="H907" t="s">
        <v>27</v>
      </c>
      <c r="I907" t="s">
        <v>28</v>
      </c>
      <c r="J907" t="s">
        <v>5946</v>
      </c>
      <c r="K907" t="s">
        <v>5947</v>
      </c>
      <c r="L907" t="s">
        <v>5948</v>
      </c>
      <c r="M907" t="s">
        <v>5949</v>
      </c>
      <c r="O907" t="s">
        <v>55</v>
      </c>
      <c r="P907">
        <v>1</v>
      </c>
      <c r="Q907">
        <v>1</v>
      </c>
      <c r="S907" t="s">
        <v>5950</v>
      </c>
      <c r="U907" t="s">
        <v>5951</v>
      </c>
    </row>
    <row r="908" spans="1:21">
      <c r="A908">
        <v>2175</v>
      </c>
      <c r="B908" t="s">
        <v>2611</v>
      </c>
      <c r="C908" t="s">
        <v>5952</v>
      </c>
      <c r="D908" t="s">
        <v>364</v>
      </c>
      <c r="E908" t="s">
        <v>5953</v>
      </c>
      <c r="F908" t="s">
        <v>5923</v>
      </c>
      <c r="G908" t="s">
        <v>5924</v>
      </c>
      <c r="H908" t="s">
        <v>27</v>
      </c>
      <c r="I908" t="s">
        <v>28</v>
      </c>
      <c r="J908" t="s">
        <v>5954</v>
      </c>
      <c r="K908" t="s">
        <v>5955</v>
      </c>
      <c r="L908" t="s">
        <v>5956</v>
      </c>
      <c r="M908" t="s">
        <v>5957</v>
      </c>
      <c r="N908" t="s">
        <v>5958</v>
      </c>
      <c r="O908" t="s">
        <v>121</v>
      </c>
      <c r="P908">
        <v>0</v>
      </c>
      <c r="Q908">
        <v>0</v>
      </c>
      <c r="S908" t="s">
        <v>5959</v>
      </c>
      <c r="U908" t="s">
        <v>5951</v>
      </c>
    </row>
    <row r="909" spans="1:21">
      <c r="A909">
        <v>2176</v>
      </c>
      <c r="B909" t="s">
        <v>2611</v>
      </c>
      <c r="C909" t="s">
        <v>5274</v>
      </c>
      <c r="D909" t="s">
        <v>243</v>
      </c>
      <c r="E909" t="s">
        <v>5960</v>
      </c>
      <c r="F909" t="s">
        <v>5923</v>
      </c>
      <c r="G909" t="s">
        <v>5924</v>
      </c>
      <c r="H909" t="s">
        <v>27</v>
      </c>
      <c r="I909" t="s">
        <v>28</v>
      </c>
      <c r="J909" t="s">
        <v>5961</v>
      </c>
      <c r="K909" t="s">
        <v>5962</v>
      </c>
      <c r="L909" t="s">
        <v>5963</v>
      </c>
      <c r="M909" t="s">
        <v>5964</v>
      </c>
      <c r="N909" t="s">
        <v>5965</v>
      </c>
      <c r="O909" t="s">
        <v>79</v>
      </c>
      <c r="P909">
        <v>0</v>
      </c>
      <c r="Q909">
        <v>0</v>
      </c>
      <c r="S909" t="s">
        <v>5966</v>
      </c>
      <c r="U909" t="s">
        <v>5967</v>
      </c>
    </row>
    <row r="910" spans="1:21">
      <c r="A910">
        <v>2177</v>
      </c>
      <c r="B910" t="s">
        <v>2611</v>
      </c>
      <c r="C910" t="s">
        <v>5274</v>
      </c>
      <c r="D910" t="s">
        <v>243</v>
      </c>
      <c r="E910" t="s">
        <v>5968</v>
      </c>
      <c r="F910" t="s">
        <v>5923</v>
      </c>
      <c r="G910" t="s">
        <v>5924</v>
      </c>
      <c r="H910" t="s">
        <v>27</v>
      </c>
      <c r="I910" t="s">
        <v>28</v>
      </c>
      <c r="J910" t="s">
        <v>5969</v>
      </c>
      <c r="K910" t="s">
        <v>5970</v>
      </c>
      <c r="L910" t="s">
        <v>5971</v>
      </c>
      <c r="M910" t="s">
        <v>5972</v>
      </c>
      <c r="N910" t="s">
        <v>5973</v>
      </c>
      <c r="O910" t="s">
        <v>121</v>
      </c>
      <c r="P910">
        <v>0</v>
      </c>
      <c r="Q910">
        <v>0</v>
      </c>
      <c r="S910" t="s">
        <v>5974</v>
      </c>
      <c r="U910" t="s">
        <v>5967</v>
      </c>
    </row>
    <row r="911" spans="1:21">
      <c r="A911">
        <v>2178</v>
      </c>
      <c r="B911" t="s">
        <v>2611</v>
      </c>
      <c r="C911" t="s">
        <v>5975</v>
      </c>
      <c r="D911" t="s">
        <v>243</v>
      </c>
      <c r="E911" t="s">
        <v>5976</v>
      </c>
      <c r="F911" t="s">
        <v>5923</v>
      </c>
      <c r="G911" t="s">
        <v>5924</v>
      </c>
      <c r="H911" t="s">
        <v>27</v>
      </c>
      <c r="I911" t="s">
        <v>28</v>
      </c>
      <c r="J911" t="s">
        <v>5977</v>
      </c>
      <c r="K911" t="s">
        <v>5978</v>
      </c>
      <c r="L911" t="s">
        <v>5979</v>
      </c>
      <c r="M911" t="s">
        <v>5980</v>
      </c>
      <c r="N911" t="s">
        <v>5981</v>
      </c>
      <c r="O911" t="s">
        <v>64</v>
      </c>
      <c r="P911">
        <v>0</v>
      </c>
      <c r="Q911">
        <v>0</v>
      </c>
      <c r="S911" t="s">
        <v>5982</v>
      </c>
      <c r="U911" t="s">
        <v>5983</v>
      </c>
    </row>
    <row r="912" spans="1:21">
      <c r="A912">
        <v>2179</v>
      </c>
      <c r="B912" t="s">
        <v>2611</v>
      </c>
      <c r="C912" t="s">
        <v>5975</v>
      </c>
      <c r="D912" t="s">
        <v>23</v>
      </c>
      <c r="E912" t="s">
        <v>5984</v>
      </c>
      <c r="F912" t="s">
        <v>5923</v>
      </c>
      <c r="G912" t="s">
        <v>5924</v>
      </c>
      <c r="H912" t="s">
        <v>27</v>
      </c>
      <c r="I912" t="s">
        <v>2556</v>
      </c>
      <c r="J912" t="s">
        <v>5977</v>
      </c>
      <c r="K912" t="s">
        <v>5978</v>
      </c>
      <c r="L912" t="s">
        <v>5979</v>
      </c>
      <c r="M912" t="s">
        <v>5980</v>
      </c>
      <c r="N912" t="s">
        <v>5981</v>
      </c>
      <c r="O912" t="s">
        <v>55</v>
      </c>
      <c r="P912">
        <v>0</v>
      </c>
      <c r="Q912">
        <v>0</v>
      </c>
      <c r="S912" t="s">
        <v>5985</v>
      </c>
      <c r="U912" t="s">
        <v>5986</v>
      </c>
    </row>
    <row r="913" spans="1:21">
      <c r="A913">
        <v>2180</v>
      </c>
      <c r="B913" t="s">
        <v>2611</v>
      </c>
      <c r="C913" t="s">
        <v>5975</v>
      </c>
      <c r="D913" t="s">
        <v>23</v>
      </c>
      <c r="E913" t="s">
        <v>5987</v>
      </c>
      <c r="F913" t="s">
        <v>5923</v>
      </c>
      <c r="G913" t="s">
        <v>5924</v>
      </c>
      <c r="H913" t="s">
        <v>27</v>
      </c>
      <c r="I913" t="s">
        <v>2556</v>
      </c>
      <c r="J913" t="s">
        <v>5977</v>
      </c>
      <c r="K913" t="s">
        <v>5978</v>
      </c>
      <c r="L913" t="s">
        <v>5979</v>
      </c>
      <c r="M913" t="s">
        <v>5980</v>
      </c>
      <c r="N913" t="s">
        <v>5981</v>
      </c>
      <c r="O913" t="s">
        <v>55</v>
      </c>
      <c r="P913">
        <v>0</v>
      </c>
      <c r="Q913">
        <v>0</v>
      </c>
      <c r="S913" t="s">
        <v>5988</v>
      </c>
      <c r="U913" t="s">
        <v>5986</v>
      </c>
    </row>
    <row r="914" spans="1:21">
      <c r="A914">
        <v>2181</v>
      </c>
      <c r="B914" t="s">
        <v>2611</v>
      </c>
      <c r="C914" t="s">
        <v>5975</v>
      </c>
      <c r="D914" t="s">
        <v>23</v>
      </c>
      <c r="E914" t="s">
        <v>5989</v>
      </c>
      <c r="F914" t="s">
        <v>5923</v>
      </c>
      <c r="G914" t="s">
        <v>5924</v>
      </c>
      <c r="H914" t="s">
        <v>27</v>
      </c>
      <c r="I914" t="s">
        <v>2556</v>
      </c>
      <c r="J914" t="s">
        <v>5977</v>
      </c>
      <c r="K914" t="s">
        <v>5978</v>
      </c>
      <c r="L914" t="s">
        <v>5979</v>
      </c>
      <c r="M914" t="s">
        <v>5980</v>
      </c>
      <c r="N914" t="s">
        <v>5981</v>
      </c>
      <c r="O914" t="s">
        <v>55</v>
      </c>
      <c r="P914">
        <v>0</v>
      </c>
      <c r="Q914">
        <v>0</v>
      </c>
      <c r="S914" t="s">
        <v>5990</v>
      </c>
      <c r="U914" t="s">
        <v>5991</v>
      </c>
    </row>
    <row r="915" spans="1:21">
      <c r="A915">
        <v>2182</v>
      </c>
      <c r="B915" t="s">
        <v>2611</v>
      </c>
      <c r="C915" t="s">
        <v>5616</v>
      </c>
      <c r="D915" t="s">
        <v>23</v>
      </c>
      <c r="E915" t="s">
        <v>5992</v>
      </c>
      <c r="F915" t="s">
        <v>5923</v>
      </c>
      <c r="G915" t="s">
        <v>5924</v>
      </c>
      <c r="H915" t="s">
        <v>27</v>
      </c>
      <c r="I915" t="s">
        <v>28</v>
      </c>
      <c r="J915" t="s">
        <v>5993</v>
      </c>
      <c r="K915" t="s">
        <v>5994</v>
      </c>
      <c r="L915" t="s">
        <v>5995</v>
      </c>
      <c r="M915" t="s">
        <v>5996</v>
      </c>
      <c r="N915" t="s">
        <v>5997</v>
      </c>
      <c r="O915" t="s">
        <v>34</v>
      </c>
      <c r="P915">
        <v>0</v>
      </c>
      <c r="Q915">
        <v>0</v>
      </c>
      <c r="S915" t="s">
        <v>5998</v>
      </c>
      <c r="U915" t="s">
        <v>5999</v>
      </c>
    </row>
    <row r="916" spans="1:21">
      <c r="A916">
        <v>2183</v>
      </c>
      <c r="B916" t="s">
        <v>2611</v>
      </c>
      <c r="C916" t="s">
        <v>5357</v>
      </c>
      <c r="D916" t="s">
        <v>23</v>
      </c>
      <c r="E916" t="s">
        <v>6000</v>
      </c>
      <c r="F916" t="s">
        <v>5923</v>
      </c>
      <c r="G916" t="s">
        <v>5924</v>
      </c>
      <c r="H916" t="s">
        <v>27</v>
      </c>
      <c r="I916" t="s">
        <v>2556</v>
      </c>
      <c r="O916" t="s">
        <v>79</v>
      </c>
      <c r="P916">
        <v>0</v>
      </c>
      <c r="Q916">
        <v>0</v>
      </c>
      <c r="S916" t="s">
        <v>6001</v>
      </c>
      <c r="U916" t="s">
        <v>6002</v>
      </c>
    </row>
    <row r="917" spans="1:21">
      <c r="A917">
        <v>2184</v>
      </c>
      <c r="B917" t="s">
        <v>2611</v>
      </c>
      <c r="C917" t="s">
        <v>2795</v>
      </c>
      <c r="D917" t="s">
        <v>23</v>
      </c>
      <c r="E917" t="s">
        <v>6003</v>
      </c>
      <c r="F917" t="s">
        <v>5923</v>
      </c>
      <c r="G917" t="s">
        <v>5924</v>
      </c>
      <c r="H917" t="s">
        <v>27</v>
      </c>
      <c r="I917" t="s">
        <v>2556</v>
      </c>
      <c r="O917" t="s">
        <v>79</v>
      </c>
      <c r="P917">
        <v>0</v>
      </c>
      <c r="Q917">
        <v>0</v>
      </c>
      <c r="S917" t="s">
        <v>6004</v>
      </c>
      <c r="U917" t="s">
        <v>6005</v>
      </c>
    </row>
    <row r="918" spans="1:21">
      <c r="A918">
        <v>2185</v>
      </c>
      <c r="B918" t="s">
        <v>2611</v>
      </c>
      <c r="C918" t="s">
        <v>2795</v>
      </c>
      <c r="D918" t="s">
        <v>23</v>
      </c>
      <c r="E918" t="s">
        <v>6006</v>
      </c>
      <c r="F918" t="s">
        <v>5923</v>
      </c>
      <c r="G918" t="s">
        <v>5924</v>
      </c>
      <c r="H918" t="s">
        <v>27</v>
      </c>
      <c r="I918" t="s">
        <v>2556</v>
      </c>
      <c r="J918" t="s">
        <v>5977</v>
      </c>
      <c r="K918" t="s">
        <v>5978</v>
      </c>
      <c r="L918" t="s">
        <v>5979</v>
      </c>
      <c r="M918" t="s">
        <v>5980</v>
      </c>
      <c r="N918" t="s">
        <v>5981</v>
      </c>
      <c r="O918" t="s">
        <v>55</v>
      </c>
      <c r="P918">
        <v>1</v>
      </c>
      <c r="Q918">
        <v>1</v>
      </c>
      <c r="S918" t="s">
        <v>6007</v>
      </c>
      <c r="U918" t="s">
        <v>6005</v>
      </c>
    </row>
    <row r="919" spans="1:21">
      <c r="A919">
        <v>2186</v>
      </c>
      <c r="B919" t="s">
        <v>2611</v>
      </c>
      <c r="C919" t="s">
        <v>2795</v>
      </c>
      <c r="D919" t="s">
        <v>23</v>
      </c>
      <c r="E919" t="s">
        <v>6008</v>
      </c>
      <c r="F919" t="s">
        <v>5923</v>
      </c>
      <c r="G919" t="s">
        <v>5924</v>
      </c>
      <c r="H919" t="s">
        <v>27</v>
      </c>
      <c r="I919" t="s">
        <v>2556</v>
      </c>
      <c r="J919" t="s">
        <v>5977</v>
      </c>
      <c r="K919" t="s">
        <v>5978</v>
      </c>
      <c r="L919" t="s">
        <v>5979</v>
      </c>
      <c r="M919" t="s">
        <v>5980</v>
      </c>
      <c r="N919" t="s">
        <v>5981</v>
      </c>
      <c r="O919" t="s">
        <v>55</v>
      </c>
      <c r="P919">
        <v>0</v>
      </c>
      <c r="Q919">
        <v>0</v>
      </c>
      <c r="S919" t="s">
        <v>6009</v>
      </c>
      <c r="U919" t="s">
        <v>6010</v>
      </c>
    </row>
    <row r="920" spans="1:21">
      <c r="A920">
        <v>2187</v>
      </c>
      <c r="B920" t="s">
        <v>2611</v>
      </c>
      <c r="C920" t="s">
        <v>6011</v>
      </c>
      <c r="D920" t="s">
        <v>23</v>
      </c>
      <c r="E920" t="s">
        <v>6012</v>
      </c>
      <c r="F920" t="s">
        <v>5923</v>
      </c>
      <c r="G920" t="s">
        <v>5924</v>
      </c>
      <c r="H920" t="s">
        <v>27</v>
      </c>
      <c r="I920" t="s">
        <v>2556</v>
      </c>
      <c r="O920" t="s">
        <v>79</v>
      </c>
      <c r="P920">
        <v>0</v>
      </c>
      <c r="Q920">
        <v>0</v>
      </c>
      <c r="S920" t="s">
        <v>6013</v>
      </c>
      <c r="U920" t="s">
        <v>6010</v>
      </c>
    </row>
    <row r="921" spans="1:21">
      <c r="A921">
        <v>2188</v>
      </c>
      <c r="B921" t="s">
        <v>2611</v>
      </c>
      <c r="C921" t="s">
        <v>6014</v>
      </c>
      <c r="D921" t="s">
        <v>3320</v>
      </c>
      <c r="E921" t="s">
        <v>6015</v>
      </c>
      <c r="F921" t="s">
        <v>5923</v>
      </c>
      <c r="G921" t="s">
        <v>5924</v>
      </c>
      <c r="H921" t="s">
        <v>27</v>
      </c>
      <c r="I921" t="s">
        <v>2556</v>
      </c>
      <c r="O921" t="s">
        <v>79</v>
      </c>
      <c r="P921">
        <v>0</v>
      </c>
      <c r="Q921">
        <v>0</v>
      </c>
      <c r="S921" t="s">
        <v>6016</v>
      </c>
      <c r="U921" t="s">
        <v>6017</v>
      </c>
    </row>
    <row r="922" spans="1:21">
      <c r="A922">
        <v>2189</v>
      </c>
      <c r="B922" t="s">
        <v>2611</v>
      </c>
      <c r="C922" t="s">
        <v>6018</v>
      </c>
      <c r="D922" t="s">
        <v>3320</v>
      </c>
      <c r="E922" t="s">
        <v>6019</v>
      </c>
      <c r="F922" t="s">
        <v>5923</v>
      </c>
      <c r="G922" t="s">
        <v>5924</v>
      </c>
      <c r="H922" t="s">
        <v>27</v>
      </c>
      <c r="I922" t="s">
        <v>2556</v>
      </c>
      <c r="O922" t="s">
        <v>55</v>
      </c>
      <c r="P922">
        <v>1</v>
      </c>
      <c r="Q922">
        <v>1</v>
      </c>
      <c r="S922" t="s">
        <v>6020</v>
      </c>
      <c r="U922" t="s">
        <v>6021</v>
      </c>
    </row>
    <row r="923" spans="1:21">
      <c r="A923">
        <v>2190</v>
      </c>
      <c r="B923" t="s">
        <v>2611</v>
      </c>
      <c r="C923" t="s">
        <v>6022</v>
      </c>
      <c r="D923" t="s">
        <v>243</v>
      </c>
      <c r="E923" t="s">
        <v>6023</v>
      </c>
      <c r="F923" t="s">
        <v>5923</v>
      </c>
      <c r="G923" t="s">
        <v>5924</v>
      </c>
      <c r="H923" t="s">
        <v>27</v>
      </c>
      <c r="I923" t="s">
        <v>2556</v>
      </c>
      <c r="O923" t="s">
        <v>55</v>
      </c>
      <c r="P923">
        <v>0</v>
      </c>
      <c r="Q923">
        <v>0</v>
      </c>
      <c r="S923" t="s">
        <v>6024</v>
      </c>
      <c r="U923" t="s">
        <v>6025</v>
      </c>
    </row>
    <row r="924" spans="1:21">
      <c r="A924">
        <v>2191</v>
      </c>
      <c r="B924" t="s">
        <v>2611</v>
      </c>
      <c r="C924" t="s">
        <v>6022</v>
      </c>
      <c r="D924" t="s">
        <v>243</v>
      </c>
      <c r="E924" t="s">
        <v>6026</v>
      </c>
      <c r="F924" t="s">
        <v>5923</v>
      </c>
      <c r="G924" t="s">
        <v>5924</v>
      </c>
      <c r="H924" t="s">
        <v>27</v>
      </c>
      <c r="I924" t="s">
        <v>2556</v>
      </c>
      <c r="O924" t="s">
        <v>55</v>
      </c>
      <c r="P924">
        <v>0</v>
      </c>
      <c r="Q924">
        <v>0</v>
      </c>
      <c r="S924" t="s">
        <v>6027</v>
      </c>
      <c r="U924" t="s">
        <v>6028</v>
      </c>
    </row>
    <row r="925" spans="1:21">
      <c r="A925">
        <v>2192</v>
      </c>
      <c r="B925" t="s">
        <v>2611</v>
      </c>
      <c r="C925" t="s">
        <v>6022</v>
      </c>
      <c r="D925" t="s">
        <v>243</v>
      </c>
      <c r="E925" t="s">
        <v>6029</v>
      </c>
      <c r="F925" t="s">
        <v>5923</v>
      </c>
      <c r="G925" t="s">
        <v>5924</v>
      </c>
      <c r="H925" t="s">
        <v>27</v>
      </c>
      <c r="I925" t="s">
        <v>2556</v>
      </c>
      <c r="O925" t="s">
        <v>79</v>
      </c>
      <c r="P925">
        <v>0</v>
      </c>
      <c r="Q925">
        <v>0</v>
      </c>
      <c r="S925" t="s">
        <v>6030</v>
      </c>
      <c r="U925" t="s">
        <v>6028</v>
      </c>
    </row>
    <row r="926" spans="1:21">
      <c r="A926">
        <v>2193</v>
      </c>
      <c r="B926" t="s">
        <v>2611</v>
      </c>
      <c r="C926" t="s">
        <v>6018</v>
      </c>
      <c r="D926" t="s">
        <v>23</v>
      </c>
      <c r="E926" t="s">
        <v>5984</v>
      </c>
      <c r="F926" t="s">
        <v>5923</v>
      </c>
      <c r="G926" t="s">
        <v>5924</v>
      </c>
      <c r="H926" t="s">
        <v>27</v>
      </c>
      <c r="I926" t="s">
        <v>2556</v>
      </c>
      <c r="O926" t="s">
        <v>55</v>
      </c>
      <c r="P926">
        <v>0</v>
      </c>
      <c r="Q926">
        <v>0</v>
      </c>
      <c r="S926" t="s">
        <v>6031</v>
      </c>
      <c r="U926" t="s">
        <v>6028</v>
      </c>
    </row>
    <row r="927" spans="1:21">
      <c r="A927">
        <v>2194</v>
      </c>
      <c r="B927" t="s">
        <v>2611</v>
      </c>
      <c r="C927" t="s">
        <v>6018</v>
      </c>
      <c r="D927" t="s">
        <v>23</v>
      </c>
      <c r="E927" t="s">
        <v>5987</v>
      </c>
      <c r="F927" t="s">
        <v>5923</v>
      </c>
      <c r="G927" t="s">
        <v>5924</v>
      </c>
      <c r="H927" t="s">
        <v>27</v>
      </c>
      <c r="I927" t="s">
        <v>2556</v>
      </c>
      <c r="O927" t="s">
        <v>55</v>
      </c>
      <c r="P927">
        <v>0</v>
      </c>
      <c r="Q927">
        <v>0</v>
      </c>
      <c r="S927" t="s">
        <v>6032</v>
      </c>
      <c r="U927" t="s">
        <v>6028</v>
      </c>
    </row>
    <row r="928" spans="1:21">
      <c r="A928">
        <v>2195</v>
      </c>
      <c r="B928" t="s">
        <v>2611</v>
      </c>
      <c r="C928" t="s">
        <v>6018</v>
      </c>
      <c r="D928" t="s">
        <v>23</v>
      </c>
      <c r="E928" t="s">
        <v>5989</v>
      </c>
      <c r="F928" t="s">
        <v>5923</v>
      </c>
      <c r="G928" t="s">
        <v>5924</v>
      </c>
      <c r="H928" t="s">
        <v>27</v>
      </c>
      <c r="I928" t="s">
        <v>2556</v>
      </c>
      <c r="O928" t="s">
        <v>55</v>
      </c>
      <c r="P928">
        <v>0</v>
      </c>
      <c r="Q928">
        <v>0</v>
      </c>
      <c r="S928" t="s">
        <v>6033</v>
      </c>
      <c r="U928" t="s">
        <v>6034</v>
      </c>
    </row>
    <row r="929" spans="1:21">
      <c r="A929">
        <v>2196</v>
      </c>
      <c r="B929" t="s">
        <v>2611</v>
      </c>
      <c r="C929" t="s">
        <v>2795</v>
      </c>
      <c r="D929" t="s">
        <v>23</v>
      </c>
      <c r="E929" t="s">
        <v>6006</v>
      </c>
      <c r="F929" t="s">
        <v>5923</v>
      </c>
      <c r="G929" t="s">
        <v>5924</v>
      </c>
      <c r="H929" t="s">
        <v>27</v>
      </c>
      <c r="I929" t="s">
        <v>2556</v>
      </c>
      <c r="O929" t="s">
        <v>55</v>
      </c>
      <c r="P929">
        <v>0</v>
      </c>
      <c r="Q929">
        <v>0</v>
      </c>
      <c r="S929" t="s">
        <v>6035</v>
      </c>
      <c r="U929" t="s">
        <v>6034</v>
      </c>
    </row>
    <row r="930" spans="1:21">
      <c r="A930">
        <v>2197</v>
      </c>
      <c r="B930" t="s">
        <v>2611</v>
      </c>
      <c r="C930" t="s">
        <v>2795</v>
      </c>
      <c r="D930" t="s">
        <v>23</v>
      </c>
      <c r="E930" t="s">
        <v>6008</v>
      </c>
      <c r="F930" t="s">
        <v>5923</v>
      </c>
      <c r="G930" t="s">
        <v>5924</v>
      </c>
      <c r="H930" t="s">
        <v>27</v>
      </c>
      <c r="I930" t="s">
        <v>2556</v>
      </c>
      <c r="O930" t="s">
        <v>55</v>
      </c>
      <c r="P930">
        <v>0</v>
      </c>
      <c r="Q930">
        <v>0</v>
      </c>
      <c r="S930" t="s">
        <v>6036</v>
      </c>
      <c r="U930" t="s">
        <v>6037</v>
      </c>
    </row>
    <row r="931" spans="1:21">
      <c r="A931">
        <v>2198</v>
      </c>
      <c r="B931" t="s">
        <v>2611</v>
      </c>
      <c r="C931" t="s">
        <v>6014</v>
      </c>
      <c r="D931" t="s">
        <v>3320</v>
      </c>
      <c r="E931" t="s">
        <v>6038</v>
      </c>
      <c r="F931" t="s">
        <v>5923</v>
      </c>
      <c r="G931" t="s">
        <v>5924</v>
      </c>
      <c r="H931" t="s">
        <v>27</v>
      </c>
      <c r="I931" t="s">
        <v>2556</v>
      </c>
      <c r="O931" t="s">
        <v>55</v>
      </c>
      <c r="P931">
        <v>0</v>
      </c>
      <c r="Q931">
        <v>0</v>
      </c>
      <c r="S931" t="s">
        <v>6039</v>
      </c>
      <c r="U931" t="s">
        <v>6037</v>
      </c>
    </row>
    <row r="932" spans="1:21">
      <c r="A932">
        <v>2199</v>
      </c>
      <c r="B932" t="s">
        <v>2611</v>
      </c>
      <c r="C932" t="s">
        <v>6040</v>
      </c>
      <c r="D932" t="s">
        <v>3320</v>
      </c>
      <c r="E932" t="s">
        <v>6041</v>
      </c>
      <c r="F932" t="s">
        <v>5923</v>
      </c>
      <c r="G932" t="s">
        <v>5924</v>
      </c>
      <c r="H932" t="s">
        <v>27</v>
      </c>
      <c r="I932" t="s">
        <v>2556</v>
      </c>
      <c r="O932" t="s">
        <v>79</v>
      </c>
      <c r="P932">
        <v>0</v>
      </c>
      <c r="Q932">
        <v>0</v>
      </c>
      <c r="S932" t="s">
        <v>6042</v>
      </c>
      <c r="U932" t="s">
        <v>6037</v>
      </c>
    </row>
    <row r="933" spans="1:21">
      <c r="A933">
        <v>2200</v>
      </c>
      <c r="B933" t="s">
        <v>2611</v>
      </c>
      <c r="C933" t="s">
        <v>6043</v>
      </c>
      <c r="D933" t="s">
        <v>3320</v>
      </c>
      <c r="E933" t="s">
        <v>6044</v>
      </c>
      <c r="F933" t="s">
        <v>5923</v>
      </c>
      <c r="G933" t="s">
        <v>5924</v>
      </c>
      <c r="H933" t="s">
        <v>27</v>
      </c>
      <c r="I933" t="s">
        <v>28</v>
      </c>
      <c r="J933" t="s">
        <v>6045</v>
      </c>
      <c r="K933" t="s">
        <v>6046</v>
      </c>
      <c r="L933" t="s">
        <v>6047</v>
      </c>
      <c r="M933" t="s">
        <v>6048</v>
      </c>
      <c r="N933" t="s">
        <v>6049</v>
      </c>
      <c r="O933" t="s">
        <v>34</v>
      </c>
      <c r="P933">
        <v>0</v>
      </c>
      <c r="Q933">
        <v>0</v>
      </c>
      <c r="S933" t="s">
        <v>6050</v>
      </c>
      <c r="U933" t="s">
        <v>6051</v>
      </c>
    </row>
    <row r="934" spans="1:21">
      <c r="A934">
        <v>2201</v>
      </c>
      <c r="B934" t="s">
        <v>2611</v>
      </c>
      <c r="C934" t="s">
        <v>5895</v>
      </c>
      <c r="D934" t="s">
        <v>37</v>
      </c>
      <c r="E934" t="s">
        <v>6052</v>
      </c>
      <c r="F934" t="s">
        <v>5923</v>
      </c>
      <c r="G934" t="s">
        <v>5924</v>
      </c>
      <c r="H934" t="s">
        <v>27</v>
      </c>
      <c r="I934" t="s">
        <v>28</v>
      </c>
      <c r="J934" t="s">
        <v>6053</v>
      </c>
      <c r="K934" t="s">
        <v>6054</v>
      </c>
      <c r="L934" t="s">
        <v>6055</v>
      </c>
      <c r="M934" t="s">
        <v>6056</v>
      </c>
      <c r="N934" t="s">
        <v>6057</v>
      </c>
      <c r="O934" t="s">
        <v>64</v>
      </c>
      <c r="P934">
        <v>1</v>
      </c>
      <c r="Q934">
        <v>0</v>
      </c>
      <c r="S934" t="s">
        <v>6058</v>
      </c>
      <c r="U934" t="s">
        <v>6051</v>
      </c>
    </row>
    <row r="935" spans="1:21">
      <c r="A935">
        <v>2202</v>
      </c>
      <c r="B935" t="s">
        <v>2611</v>
      </c>
      <c r="C935" t="s">
        <v>3804</v>
      </c>
      <c r="D935" t="s">
        <v>37</v>
      </c>
      <c r="E935" t="s">
        <v>6059</v>
      </c>
      <c r="F935" t="s">
        <v>5923</v>
      </c>
      <c r="G935" t="s">
        <v>5924</v>
      </c>
      <c r="H935" t="s">
        <v>27</v>
      </c>
      <c r="I935" t="s">
        <v>2556</v>
      </c>
      <c r="O935" t="s">
        <v>55</v>
      </c>
      <c r="P935">
        <v>1</v>
      </c>
      <c r="Q935">
        <v>1</v>
      </c>
      <c r="S935" t="s">
        <v>6060</v>
      </c>
      <c r="U935" t="s">
        <v>6051</v>
      </c>
    </row>
    <row r="936" spans="1:21">
      <c r="A936">
        <v>2203</v>
      </c>
      <c r="B936" t="s">
        <v>2611</v>
      </c>
      <c r="C936" t="s">
        <v>6061</v>
      </c>
      <c r="D936" t="s">
        <v>3957</v>
      </c>
      <c r="E936" t="s">
        <v>6062</v>
      </c>
      <c r="F936" t="s">
        <v>5923</v>
      </c>
      <c r="G936" t="s">
        <v>6063</v>
      </c>
      <c r="H936" t="s">
        <v>27</v>
      </c>
      <c r="I936" t="s">
        <v>2556</v>
      </c>
      <c r="O936" t="s">
        <v>79</v>
      </c>
      <c r="P936">
        <v>0</v>
      </c>
      <c r="Q936">
        <v>0</v>
      </c>
      <c r="S936" t="s">
        <v>6064</v>
      </c>
      <c r="U936" t="s">
        <v>6065</v>
      </c>
    </row>
    <row r="937" spans="1:21">
      <c r="A937">
        <v>2204</v>
      </c>
      <c r="B937" t="s">
        <v>2611</v>
      </c>
      <c r="C937" t="s">
        <v>5921</v>
      </c>
      <c r="D937" t="s">
        <v>3957</v>
      </c>
      <c r="E937" t="s">
        <v>6066</v>
      </c>
      <c r="F937" t="s">
        <v>5923</v>
      </c>
      <c r="G937" t="s">
        <v>6063</v>
      </c>
      <c r="H937" t="s">
        <v>27</v>
      </c>
      <c r="I937" t="s">
        <v>28</v>
      </c>
      <c r="J937" t="s">
        <v>6067</v>
      </c>
      <c r="K937" t="s">
        <v>6068</v>
      </c>
      <c r="L937" t="s">
        <v>6069</v>
      </c>
      <c r="M937" t="s">
        <v>6070</v>
      </c>
      <c r="N937" t="s">
        <v>6071</v>
      </c>
      <c r="O937" t="s">
        <v>64</v>
      </c>
      <c r="P937">
        <v>0</v>
      </c>
      <c r="Q937">
        <v>0</v>
      </c>
      <c r="S937" t="s">
        <v>6072</v>
      </c>
      <c r="U937" t="s">
        <v>6065</v>
      </c>
    </row>
    <row r="938" spans="1:21">
      <c r="A938">
        <v>2205</v>
      </c>
      <c r="B938" t="s">
        <v>2611</v>
      </c>
      <c r="C938" t="s">
        <v>5921</v>
      </c>
      <c r="D938" t="s">
        <v>3957</v>
      </c>
      <c r="E938" t="s">
        <v>6073</v>
      </c>
      <c r="F938" t="s">
        <v>5923</v>
      </c>
      <c r="G938" t="s">
        <v>6063</v>
      </c>
      <c r="H938" t="s">
        <v>27</v>
      </c>
      <c r="I938" t="s">
        <v>28</v>
      </c>
      <c r="J938" t="s">
        <v>6074</v>
      </c>
      <c r="K938" t="s">
        <v>6075</v>
      </c>
      <c r="L938" t="s">
        <v>6076</v>
      </c>
      <c r="M938" t="s">
        <v>6077</v>
      </c>
      <c r="N938" t="s">
        <v>6078</v>
      </c>
      <c r="O938" t="s">
        <v>55</v>
      </c>
      <c r="P938">
        <v>0</v>
      </c>
      <c r="Q938">
        <v>0</v>
      </c>
      <c r="S938" t="s">
        <v>6079</v>
      </c>
      <c r="U938" t="s">
        <v>6080</v>
      </c>
    </row>
    <row r="939" spans="1:21">
      <c r="A939">
        <v>2206</v>
      </c>
      <c r="B939" t="s">
        <v>2611</v>
      </c>
      <c r="C939" t="s">
        <v>5936</v>
      </c>
      <c r="D939" t="s">
        <v>3957</v>
      </c>
      <c r="E939" t="s">
        <v>6081</v>
      </c>
      <c r="F939" t="s">
        <v>5923</v>
      </c>
      <c r="G939" t="s">
        <v>6063</v>
      </c>
      <c r="H939" t="s">
        <v>27</v>
      </c>
      <c r="I939" t="s">
        <v>2556</v>
      </c>
      <c r="O939" t="s">
        <v>79</v>
      </c>
      <c r="P939">
        <v>0</v>
      </c>
      <c r="Q939">
        <v>0</v>
      </c>
      <c r="S939" t="s">
        <v>6082</v>
      </c>
      <c r="U939" t="s">
        <v>6080</v>
      </c>
    </row>
    <row r="940" spans="1:21">
      <c r="A940">
        <v>2207</v>
      </c>
      <c r="B940" t="s">
        <v>2611</v>
      </c>
      <c r="C940" t="s">
        <v>6083</v>
      </c>
      <c r="D940" t="s">
        <v>3957</v>
      </c>
      <c r="E940" t="s">
        <v>6084</v>
      </c>
      <c r="F940" t="s">
        <v>5923</v>
      </c>
      <c r="G940" t="s">
        <v>6063</v>
      </c>
      <c r="H940" t="s">
        <v>27</v>
      </c>
      <c r="I940" t="s">
        <v>2556</v>
      </c>
      <c r="O940" t="s">
        <v>55</v>
      </c>
      <c r="P940">
        <v>0</v>
      </c>
      <c r="Q940">
        <v>0</v>
      </c>
      <c r="S940" t="s">
        <v>6085</v>
      </c>
      <c r="U940" t="s">
        <v>6080</v>
      </c>
    </row>
    <row r="941" spans="1:21">
      <c r="A941">
        <v>2208</v>
      </c>
      <c r="B941" t="s">
        <v>2611</v>
      </c>
      <c r="C941" t="s">
        <v>6086</v>
      </c>
      <c r="D941" t="s">
        <v>3957</v>
      </c>
      <c r="E941" t="s">
        <v>6087</v>
      </c>
      <c r="F941" t="s">
        <v>5923</v>
      </c>
      <c r="G941" t="s">
        <v>6063</v>
      </c>
      <c r="H941" t="s">
        <v>27</v>
      </c>
      <c r="I941" t="s">
        <v>28</v>
      </c>
      <c r="J941" t="s">
        <v>6088</v>
      </c>
      <c r="K941" t="s">
        <v>6089</v>
      </c>
      <c r="L941" t="s">
        <v>6090</v>
      </c>
      <c r="M941" t="s">
        <v>6091</v>
      </c>
      <c r="O941" t="s">
        <v>34</v>
      </c>
      <c r="P941">
        <v>0</v>
      </c>
      <c r="Q941">
        <v>0</v>
      </c>
      <c r="S941" t="s">
        <v>6092</v>
      </c>
      <c r="U941" t="s">
        <v>6080</v>
      </c>
    </row>
    <row r="942" spans="1:21">
      <c r="A942">
        <v>2209</v>
      </c>
      <c r="B942" t="s">
        <v>2611</v>
      </c>
      <c r="C942" t="s">
        <v>6093</v>
      </c>
      <c r="D942" t="s">
        <v>3957</v>
      </c>
      <c r="E942" t="s">
        <v>6094</v>
      </c>
      <c r="F942" t="s">
        <v>5923</v>
      </c>
      <c r="G942" t="s">
        <v>6063</v>
      </c>
      <c r="H942" t="s">
        <v>27</v>
      </c>
      <c r="I942" t="s">
        <v>2556</v>
      </c>
      <c r="O942" t="s">
        <v>79</v>
      </c>
      <c r="P942">
        <v>0</v>
      </c>
      <c r="Q942">
        <v>0</v>
      </c>
      <c r="R942" t="s">
        <v>6095</v>
      </c>
      <c r="S942" t="s">
        <v>6096</v>
      </c>
      <c r="U942" t="s">
        <v>6097</v>
      </c>
    </row>
    <row r="943" spans="1:21">
      <c r="A943">
        <v>2210</v>
      </c>
      <c r="B943" t="s">
        <v>2611</v>
      </c>
      <c r="C943" t="s">
        <v>6093</v>
      </c>
      <c r="D943" t="s">
        <v>3957</v>
      </c>
      <c r="E943" t="s">
        <v>6098</v>
      </c>
      <c r="F943" t="s">
        <v>5923</v>
      </c>
      <c r="G943" t="s">
        <v>6063</v>
      </c>
      <c r="H943" t="s">
        <v>27</v>
      </c>
      <c r="I943" t="s">
        <v>2556</v>
      </c>
      <c r="O943" t="s">
        <v>79</v>
      </c>
      <c r="P943">
        <v>0</v>
      </c>
      <c r="Q943">
        <v>0</v>
      </c>
      <c r="S943" t="s">
        <v>6099</v>
      </c>
      <c r="U943" t="s">
        <v>6097</v>
      </c>
    </row>
    <row r="944" spans="1:21">
      <c r="A944">
        <v>2211</v>
      </c>
      <c r="B944" t="s">
        <v>2611</v>
      </c>
      <c r="C944" t="s">
        <v>6093</v>
      </c>
      <c r="D944" t="s">
        <v>3957</v>
      </c>
      <c r="E944" t="s">
        <v>6100</v>
      </c>
      <c r="F944" t="s">
        <v>5923</v>
      </c>
      <c r="G944" t="s">
        <v>6063</v>
      </c>
      <c r="H944" t="s">
        <v>27</v>
      </c>
      <c r="I944" t="s">
        <v>2556</v>
      </c>
      <c r="O944" t="s">
        <v>55</v>
      </c>
      <c r="P944">
        <v>0</v>
      </c>
      <c r="Q944">
        <v>0</v>
      </c>
      <c r="S944" t="s">
        <v>6101</v>
      </c>
      <c r="U944" t="s">
        <v>6097</v>
      </c>
    </row>
    <row r="945" spans="1:21">
      <c r="A945">
        <v>2212</v>
      </c>
      <c r="B945" t="s">
        <v>2611</v>
      </c>
      <c r="C945" t="s">
        <v>6093</v>
      </c>
      <c r="D945" t="s">
        <v>3957</v>
      </c>
      <c r="E945" t="s">
        <v>6102</v>
      </c>
      <c r="F945" t="s">
        <v>5923</v>
      </c>
      <c r="G945" t="s">
        <v>6063</v>
      </c>
      <c r="H945" t="s">
        <v>27</v>
      </c>
      <c r="I945" t="s">
        <v>2556</v>
      </c>
      <c r="O945" t="s">
        <v>79</v>
      </c>
      <c r="P945">
        <v>0</v>
      </c>
      <c r="Q945">
        <v>0</v>
      </c>
      <c r="S945" t="s">
        <v>6103</v>
      </c>
      <c r="U945" t="s">
        <v>6104</v>
      </c>
    </row>
    <row r="946" spans="1:21">
      <c r="A946">
        <v>2213</v>
      </c>
      <c r="B946" t="s">
        <v>2611</v>
      </c>
      <c r="C946" t="s">
        <v>6105</v>
      </c>
      <c r="D946" t="s">
        <v>3957</v>
      </c>
      <c r="E946" t="s">
        <v>6106</v>
      </c>
      <c r="F946" t="s">
        <v>5923</v>
      </c>
      <c r="G946" t="s">
        <v>6063</v>
      </c>
      <c r="H946" t="s">
        <v>27</v>
      </c>
      <c r="I946" t="s">
        <v>28</v>
      </c>
      <c r="J946" t="s">
        <v>6088</v>
      </c>
      <c r="K946" t="s">
        <v>6107</v>
      </c>
      <c r="L946" t="s">
        <v>6108</v>
      </c>
      <c r="M946" t="s">
        <v>6109</v>
      </c>
      <c r="N946" t="s">
        <v>6089</v>
      </c>
      <c r="O946" t="s">
        <v>55</v>
      </c>
      <c r="P946">
        <v>0</v>
      </c>
      <c r="Q946">
        <v>0</v>
      </c>
      <c r="S946" t="s">
        <v>6110</v>
      </c>
      <c r="U946" t="s">
        <v>6104</v>
      </c>
    </row>
    <row r="947" spans="1:21">
      <c r="A947">
        <v>2214</v>
      </c>
      <c r="B947" t="s">
        <v>2611</v>
      </c>
      <c r="C947" t="s">
        <v>6111</v>
      </c>
      <c r="D947" t="s">
        <v>3957</v>
      </c>
      <c r="E947" t="s">
        <v>6112</v>
      </c>
      <c r="F947" t="s">
        <v>5923</v>
      </c>
      <c r="G947" t="s">
        <v>6063</v>
      </c>
      <c r="H947" t="s">
        <v>27</v>
      </c>
      <c r="I947" t="s">
        <v>2556</v>
      </c>
      <c r="O947" t="s">
        <v>79</v>
      </c>
      <c r="P947">
        <v>0</v>
      </c>
      <c r="Q947">
        <v>0</v>
      </c>
      <c r="S947" t="s">
        <v>6113</v>
      </c>
      <c r="U947" t="s">
        <v>6104</v>
      </c>
    </row>
    <row r="948" spans="1:21">
      <c r="A948">
        <v>2215</v>
      </c>
      <c r="B948" t="s">
        <v>2611</v>
      </c>
      <c r="C948" t="s">
        <v>6111</v>
      </c>
      <c r="D948" t="s">
        <v>3957</v>
      </c>
      <c r="E948" t="s">
        <v>6114</v>
      </c>
      <c r="F948" t="s">
        <v>5923</v>
      </c>
      <c r="G948" t="s">
        <v>6063</v>
      </c>
      <c r="H948" t="s">
        <v>27</v>
      </c>
      <c r="I948" t="s">
        <v>2556</v>
      </c>
      <c r="O948" t="s">
        <v>55</v>
      </c>
      <c r="P948">
        <v>0</v>
      </c>
      <c r="Q948">
        <v>0</v>
      </c>
      <c r="S948" t="s">
        <v>6115</v>
      </c>
      <c r="U948" t="s">
        <v>6116</v>
      </c>
    </row>
    <row r="949" spans="1:21">
      <c r="A949">
        <v>2216</v>
      </c>
      <c r="B949" t="s">
        <v>2611</v>
      </c>
      <c r="C949" t="s">
        <v>6117</v>
      </c>
      <c r="D949" t="s">
        <v>3957</v>
      </c>
      <c r="E949" t="s">
        <v>6118</v>
      </c>
      <c r="F949" t="s">
        <v>5923</v>
      </c>
      <c r="G949" t="s">
        <v>6063</v>
      </c>
      <c r="H949" t="s">
        <v>27</v>
      </c>
      <c r="I949" t="s">
        <v>2556</v>
      </c>
      <c r="O949" t="s">
        <v>55</v>
      </c>
      <c r="P949">
        <v>0</v>
      </c>
      <c r="Q949">
        <v>0</v>
      </c>
      <c r="S949" t="s">
        <v>6119</v>
      </c>
      <c r="U949" t="s">
        <v>6116</v>
      </c>
    </row>
    <row r="950" spans="1:21">
      <c r="A950">
        <v>2217</v>
      </c>
      <c r="B950" t="s">
        <v>2611</v>
      </c>
      <c r="C950" t="s">
        <v>6117</v>
      </c>
      <c r="D950" t="s">
        <v>3957</v>
      </c>
      <c r="E950" t="s">
        <v>6120</v>
      </c>
      <c r="F950" t="s">
        <v>5923</v>
      </c>
      <c r="G950" t="s">
        <v>6063</v>
      </c>
      <c r="H950" t="s">
        <v>27</v>
      </c>
      <c r="I950" t="s">
        <v>2556</v>
      </c>
      <c r="O950" t="s">
        <v>79</v>
      </c>
      <c r="P950">
        <v>0</v>
      </c>
      <c r="Q950">
        <v>0</v>
      </c>
      <c r="S950" t="s">
        <v>6121</v>
      </c>
      <c r="U950" t="s">
        <v>6116</v>
      </c>
    </row>
    <row r="951" spans="1:21">
      <c r="A951">
        <v>2218</v>
      </c>
      <c r="B951" t="s">
        <v>2611</v>
      </c>
      <c r="C951" t="s">
        <v>6122</v>
      </c>
      <c r="D951" t="s">
        <v>3957</v>
      </c>
      <c r="E951" t="s">
        <v>6123</v>
      </c>
      <c r="F951" t="s">
        <v>5923</v>
      </c>
      <c r="G951" t="s">
        <v>6063</v>
      </c>
      <c r="H951" t="s">
        <v>27</v>
      </c>
      <c r="I951" t="s">
        <v>2556</v>
      </c>
      <c r="O951" t="s">
        <v>55</v>
      </c>
      <c r="P951">
        <v>0</v>
      </c>
      <c r="Q951">
        <v>0</v>
      </c>
      <c r="S951" t="s">
        <v>6124</v>
      </c>
      <c r="U951" t="s">
        <v>6116</v>
      </c>
    </row>
    <row r="952" spans="1:21">
      <c r="A952">
        <v>2219</v>
      </c>
      <c r="B952" t="s">
        <v>2611</v>
      </c>
      <c r="C952" t="s">
        <v>6125</v>
      </c>
      <c r="D952" t="s">
        <v>3957</v>
      </c>
      <c r="E952" t="s">
        <v>6126</v>
      </c>
      <c r="F952" t="s">
        <v>5923</v>
      </c>
      <c r="G952" t="s">
        <v>6063</v>
      </c>
      <c r="H952" t="s">
        <v>27</v>
      </c>
      <c r="I952" t="s">
        <v>28</v>
      </c>
      <c r="J952" t="s">
        <v>6127</v>
      </c>
      <c r="K952" t="s">
        <v>6128</v>
      </c>
      <c r="L952" t="s">
        <v>6091</v>
      </c>
      <c r="M952" t="s">
        <v>6129</v>
      </c>
      <c r="N952" t="s">
        <v>6130</v>
      </c>
      <c r="O952" t="s">
        <v>121</v>
      </c>
      <c r="P952">
        <v>0</v>
      </c>
      <c r="Q952">
        <v>0</v>
      </c>
      <c r="S952" t="s">
        <v>6131</v>
      </c>
      <c r="U952" t="s">
        <v>6132</v>
      </c>
    </row>
    <row r="953" spans="1:21">
      <c r="A953">
        <v>2220</v>
      </c>
      <c r="B953" t="s">
        <v>2611</v>
      </c>
      <c r="C953" t="s">
        <v>5494</v>
      </c>
      <c r="D953" t="s">
        <v>364</v>
      </c>
      <c r="E953" t="s">
        <v>6133</v>
      </c>
      <c r="F953" t="s">
        <v>5923</v>
      </c>
      <c r="G953" t="s">
        <v>6063</v>
      </c>
      <c r="H953" t="s">
        <v>27</v>
      </c>
      <c r="I953" t="s">
        <v>2556</v>
      </c>
      <c r="O953" t="s">
        <v>79</v>
      </c>
      <c r="P953">
        <v>0</v>
      </c>
      <c r="Q953">
        <v>0</v>
      </c>
      <c r="S953" t="s">
        <v>6134</v>
      </c>
      <c r="U953" t="s">
        <v>6132</v>
      </c>
    </row>
    <row r="954" spans="1:21">
      <c r="A954">
        <v>2221</v>
      </c>
      <c r="B954" t="s">
        <v>2611</v>
      </c>
      <c r="C954" t="s">
        <v>6135</v>
      </c>
      <c r="D954" t="s">
        <v>364</v>
      </c>
      <c r="E954" t="s">
        <v>6136</v>
      </c>
      <c r="F954" t="s">
        <v>5923</v>
      </c>
      <c r="G954" t="s">
        <v>6063</v>
      </c>
      <c r="H954" t="s">
        <v>27</v>
      </c>
      <c r="I954" t="s">
        <v>2556</v>
      </c>
      <c r="O954" t="s">
        <v>79</v>
      </c>
      <c r="P954">
        <v>0</v>
      </c>
      <c r="Q954">
        <v>0</v>
      </c>
      <c r="S954" t="s">
        <v>6137</v>
      </c>
      <c r="U954" t="s">
        <v>6132</v>
      </c>
    </row>
    <row r="955" spans="1:21">
      <c r="A955">
        <v>2222</v>
      </c>
      <c r="B955" t="s">
        <v>2611</v>
      </c>
      <c r="C955" t="s">
        <v>6138</v>
      </c>
      <c r="D955" t="s">
        <v>3957</v>
      </c>
      <c r="E955" t="s">
        <v>6139</v>
      </c>
      <c r="F955" t="s">
        <v>5923</v>
      </c>
      <c r="G955" t="s">
        <v>6063</v>
      </c>
      <c r="H955" t="s">
        <v>27</v>
      </c>
      <c r="I955" t="s">
        <v>28</v>
      </c>
      <c r="J955" t="s">
        <v>6128</v>
      </c>
      <c r="K955" t="s">
        <v>6140</v>
      </c>
      <c r="L955" t="s">
        <v>6091</v>
      </c>
      <c r="M955" t="s">
        <v>6141</v>
      </c>
      <c r="O955" t="s">
        <v>55</v>
      </c>
      <c r="P955">
        <v>0</v>
      </c>
      <c r="Q955">
        <v>0</v>
      </c>
      <c r="S955" t="s">
        <v>6142</v>
      </c>
      <c r="U955" t="s">
        <v>6132</v>
      </c>
    </row>
    <row r="956" spans="1:21">
      <c r="A956">
        <v>2223</v>
      </c>
      <c r="B956" t="s">
        <v>2611</v>
      </c>
      <c r="C956" t="s">
        <v>6143</v>
      </c>
      <c r="D956" t="s">
        <v>364</v>
      </c>
      <c r="E956" t="s">
        <v>6144</v>
      </c>
      <c r="F956" t="s">
        <v>5923</v>
      </c>
      <c r="G956" t="s">
        <v>6063</v>
      </c>
      <c r="H956" t="s">
        <v>27</v>
      </c>
      <c r="I956" t="s">
        <v>28</v>
      </c>
      <c r="J956" t="s">
        <v>6145</v>
      </c>
      <c r="K956" t="s">
        <v>6128</v>
      </c>
      <c r="L956" t="s">
        <v>6146</v>
      </c>
      <c r="M956" t="s">
        <v>6147</v>
      </c>
      <c r="O956" t="s">
        <v>34</v>
      </c>
      <c r="P956">
        <v>0</v>
      </c>
      <c r="Q956">
        <v>0</v>
      </c>
      <c r="S956" t="s">
        <v>6148</v>
      </c>
      <c r="U956" t="s">
        <v>6132</v>
      </c>
    </row>
    <row r="957" spans="1:21">
      <c r="A957">
        <v>2224</v>
      </c>
      <c r="B957" t="s">
        <v>2611</v>
      </c>
      <c r="C957" t="s">
        <v>3761</v>
      </c>
      <c r="D957" t="s">
        <v>3957</v>
      </c>
      <c r="E957" t="s">
        <v>6149</v>
      </c>
      <c r="F957" t="s">
        <v>5923</v>
      </c>
      <c r="G957" t="s">
        <v>6063</v>
      </c>
      <c r="H957" t="s">
        <v>27</v>
      </c>
      <c r="I957" t="s">
        <v>28</v>
      </c>
      <c r="J957" t="s">
        <v>6150</v>
      </c>
      <c r="K957" t="s">
        <v>6151</v>
      </c>
      <c r="L957" t="s">
        <v>6152</v>
      </c>
      <c r="M957" t="s">
        <v>6153</v>
      </c>
      <c r="N957" t="s">
        <v>6154</v>
      </c>
      <c r="O957" t="s">
        <v>79</v>
      </c>
      <c r="P957">
        <v>0</v>
      </c>
      <c r="Q957">
        <v>0</v>
      </c>
      <c r="S957" t="s">
        <v>6155</v>
      </c>
      <c r="U957" t="s">
        <v>6156</v>
      </c>
    </row>
    <row r="958" spans="1:21">
      <c r="A958">
        <v>2225</v>
      </c>
      <c r="B958" t="s">
        <v>2611</v>
      </c>
      <c r="C958" t="s">
        <v>6157</v>
      </c>
      <c r="D958" t="s">
        <v>364</v>
      </c>
      <c r="E958" t="s">
        <v>6158</v>
      </c>
      <c r="F958" t="s">
        <v>5923</v>
      </c>
      <c r="G958" t="s">
        <v>6063</v>
      </c>
      <c r="H958" t="s">
        <v>27</v>
      </c>
      <c r="I958" t="s">
        <v>2556</v>
      </c>
      <c r="O958" t="s">
        <v>79</v>
      </c>
      <c r="P958">
        <v>0</v>
      </c>
      <c r="Q958">
        <v>0</v>
      </c>
      <c r="S958" t="s">
        <v>6159</v>
      </c>
      <c r="U958" t="s">
        <v>6156</v>
      </c>
    </row>
    <row r="959" spans="1:21">
      <c r="A959">
        <v>2226</v>
      </c>
      <c r="B959" t="s">
        <v>2611</v>
      </c>
      <c r="C959" t="s">
        <v>5294</v>
      </c>
      <c r="D959" t="s">
        <v>364</v>
      </c>
      <c r="E959" t="s">
        <v>6160</v>
      </c>
      <c r="F959" t="s">
        <v>5923</v>
      </c>
      <c r="G959" t="s">
        <v>6063</v>
      </c>
      <c r="H959" t="s">
        <v>27</v>
      </c>
      <c r="I959" t="s">
        <v>28</v>
      </c>
      <c r="J959" t="s">
        <v>6161</v>
      </c>
      <c r="K959" t="s">
        <v>6162</v>
      </c>
      <c r="L959" t="s">
        <v>6130</v>
      </c>
      <c r="M959" t="s">
        <v>6163</v>
      </c>
      <c r="N959" t="s">
        <v>6164</v>
      </c>
      <c r="O959" t="s">
        <v>79</v>
      </c>
      <c r="P959">
        <v>0</v>
      </c>
      <c r="Q959">
        <v>0</v>
      </c>
      <c r="S959" t="s">
        <v>6165</v>
      </c>
      <c r="U959" t="s">
        <v>6156</v>
      </c>
    </row>
    <row r="960" spans="1:21">
      <c r="A960">
        <v>2227</v>
      </c>
      <c r="B960" t="s">
        <v>2611</v>
      </c>
      <c r="C960" t="s">
        <v>3761</v>
      </c>
      <c r="D960" t="s">
        <v>364</v>
      </c>
      <c r="E960" t="s">
        <v>6166</v>
      </c>
      <c r="F960" t="s">
        <v>5923</v>
      </c>
      <c r="G960" t="s">
        <v>6063</v>
      </c>
      <c r="H960" t="s">
        <v>27</v>
      </c>
      <c r="I960" t="s">
        <v>28</v>
      </c>
      <c r="J960" t="s">
        <v>6167</v>
      </c>
      <c r="K960" t="s">
        <v>6154</v>
      </c>
      <c r="L960" t="s">
        <v>6151</v>
      </c>
      <c r="M960" t="s">
        <v>6168</v>
      </c>
      <c r="N960" t="s">
        <v>6150</v>
      </c>
      <c r="O960" t="s">
        <v>64</v>
      </c>
      <c r="P960">
        <v>1</v>
      </c>
      <c r="Q960">
        <v>1</v>
      </c>
      <c r="S960" t="s">
        <v>6169</v>
      </c>
      <c r="U960" t="s">
        <v>6170</v>
      </c>
    </row>
    <row r="961" spans="1:21">
      <c r="A961">
        <v>2228</v>
      </c>
      <c r="B961" t="s">
        <v>2611</v>
      </c>
      <c r="C961" t="s">
        <v>6135</v>
      </c>
      <c r="D961" t="s">
        <v>364</v>
      </c>
      <c r="E961" t="s">
        <v>6171</v>
      </c>
      <c r="F961" t="s">
        <v>5923</v>
      </c>
      <c r="G961" t="s">
        <v>6063</v>
      </c>
      <c r="H961" t="s">
        <v>27</v>
      </c>
      <c r="I961" t="s">
        <v>2556</v>
      </c>
      <c r="O961" t="s">
        <v>55</v>
      </c>
      <c r="P961">
        <v>0</v>
      </c>
      <c r="Q961">
        <v>0</v>
      </c>
      <c r="S961" t="s">
        <v>6172</v>
      </c>
      <c r="U961" t="s">
        <v>6170</v>
      </c>
    </row>
    <row r="962" spans="1:21">
      <c r="A962">
        <v>2229</v>
      </c>
      <c r="B962" t="s">
        <v>2611</v>
      </c>
      <c r="C962" t="s">
        <v>5294</v>
      </c>
      <c r="D962" t="s">
        <v>364</v>
      </c>
      <c r="E962" t="s">
        <v>6173</v>
      </c>
      <c r="F962" t="s">
        <v>5923</v>
      </c>
      <c r="G962" t="s">
        <v>6063</v>
      </c>
      <c r="H962" t="s">
        <v>27</v>
      </c>
      <c r="I962" t="s">
        <v>28</v>
      </c>
      <c r="J962" t="s">
        <v>6164</v>
      </c>
      <c r="K962" t="s">
        <v>6174</v>
      </c>
      <c r="L962" t="s">
        <v>6163</v>
      </c>
      <c r="M962" t="s">
        <v>6130</v>
      </c>
      <c r="N962" t="s">
        <v>6175</v>
      </c>
      <c r="O962" t="s">
        <v>121</v>
      </c>
      <c r="P962">
        <v>0</v>
      </c>
      <c r="Q962">
        <v>0</v>
      </c>
      <c r="S962" t="s">
        <v>6176</v>
      </c>
      <c r="U962" t="s">
        <v>6170</v>
      </c>
    </row>
    <row r="963" spans="1:21">
      <c r="A963">
        <v>2230</v>
      </c>
      <c r="B963" t="s">
        <v>2611</v>
      </c>
      <c r="C963" t="s">
        <v>6177</v>
      </c>
      <c r="D963" t="s">
        <v>243</v>
      </c>
      <c r="E963" t="s">
        <v>6178</v>
      </c>
      <c r="F963" t="s">
        <v>5923</v>
      </c>
      <c r="G963" t="s">
        <v>6063</v>
      </c>
      <c r="H963" t="s">
        <v>27</v>
      </c>
      <c r="I963" t="s">
        <v>2556</v>
      </c>
      <c r="O963" t="s">
        <v>79</v>
      </c>
      <c r="P963">
        <v>0</v>
      </c>
      <c r="Q963">
        <v>0</v>
      </c>
      <c r="S963" t="s">
        <v>6179</v>
      </c>
      <c r="U963" t="s">
        <v>6170</v>
      </c>
    </row>
    <row r="964" spans="1:21">
      <c r="A964">
        <v>2231</v>
      </c>
      <c r="B964" t="s">
        <v>2611</v>
      </c>
      <c r="C964" t="s">
        <v>5739</v>
      </c>
      <c r="D964" t="s">
        <v>243</v>
      </c>
      <c r="E964" t="s">
        <v>6180</v>
      </c>
      <c r="F964" t="s">
        <v>5923</v>
      </c>
      <c r="G964" t="s">
        <v>6063</v>
      </c>
      <c r="H964" t="s">
        <v>27</v>
      </c>
      <c r="I964" t="s">
        <v>2556</v>
      </c>
      <c r="O964" t="s">
        <v>79</v>
      </c>
      <c r="P964">
        <v>0</v>
      </c>
      <c r="Q964">
        <v>0</v>
      </c>
      <c r="S964" t="s">
        <v>6181</v>
      </c>
      <c r="U964" t="s">
        <v>6182</v>
      </c>
    </row>
    <row r="965" spans="1:21">
      <c r="A965">
        <v>2232</v>
      </c>
      <c r="B965" t="s">
        <v>2611</v>
      </c>
      <c r="C965" t="s">
        <v>5936</v>
      </c>
      <c r="D965" t="s">
        <v>3957</v>
      </c>
      <c r="E965" t="s">
        <v>6183</v>
      </c>
      <c r="F965" t="s">
        <v>5923</v>
      </c>
      <c r="G965" t="s">
        <v>6063</v>
      </c>
      <c r="H965" t="s">
        <v>27</v>
      </c>
      <c r="I965" t="s">
        <v>2556</v>
      </c>
      <c r="O965" t="s">
        <v>55</v>
      </c>
      <c r="P965">
        <v>0</v>
      </c>
      <c r="Q965">
        <v>0</v>
      </c>
      <c r="S965" t="s">
        <v>6184</v>
      </c>
      <c r="U965" t="s">
        <v>6185</v>
      </c>
    </row>
    <row r="966" spans="1:21">
      <c r="A966">
        <v>2233</v>
      </c>
      <c r="B966" t="s">
        <v>2611</v>
      </c>
      <c r="C966" t="s">
        <v>2506</v>
      </c>
      <c r="D966" t="s">
        <v>3957</v>
      </c>
      <c r="E966" t="s">
        <v>6186</v>
      </c>
      <c r="F966" t="s">
        <v>5923</v>
      </c>
      <c r="G966" t="s">
        <v>6063</v>
      </c>
      <c r="H966" t="s">
        <v>27</v>
      </c>
      <c r="I966" t="s">
        <v>2556</v>
      </c>
      <c r="O966" t="s">
        <v>55</v>
      </c>
      <c r="P966">
        <v>1</v>
      </c>
      <c r="Q966">
        <v>0</v>
      </c>
      <c r="S966" t="s">
        <v>6187</v>
      </c>
      <c r="U966" t="s">
        <v>6185</v>
      </c>
    </row>
    <row r="967" spans="1:21">
      <c r="A967">
        <v>2234</v>
      </c>
      <c r="B967" t="s">
        <v>2611</v>
      </c>
      <c r="C967" t="s">
        <v>6093</v>
      </c>
      <c r="D967" t="s">
        <v>3957</v>
      </c>
      <c r="E967" t="s">
        <v>6188</v>
      </c>
      <c r="F967" t="s">
        <v>5923</v>
      </c>
      <c r="G967" t="s">
        <v>6063</v>
      </c>
      <c r="H967" t="s">
        <v>27</v>
      </c>
      <c r="I967" t="s">
        <v>2556</v>
      </c>
      <c r="O967" t="s">
        <v>55</v>
      </c>
      <c r="P967">
        <v>0</v>
      </c>
      <c r="Q967">
        <v>0</v>
      </c>
      <c r="S967" t="s">
        <v>6189</v>
      </c>
      <c r="U967" t="s">
        <v>6190</v>
      </c>
    </row>
    <row r="968" spans="1:21">
      <c r="A968">
        <v>2235</v>
      </c>
      <c r="B968" t="s">
        <v>2611</v>
      </c>
      <c r="C968" t="s">
        <v>5378</v>
      </c>
      <c r="D968" t="s">
        <v>3957</v>
      </c>
      <c r="E968" t="s">
        <v>6191</v>
      </c>
      <c r="F968" t="s">
        <v>5923</v>
      </c>
      <c r="G968" t="s">
        <v>6063</v>
      </c>
      <c r="H968" t="s">
        <v>27</v>
      </c>
      <c r="I968" t="s">
        <v>28</v>
      </c>
      <c r="J968" t="s">
        <v>6192</v>
      </c>
      <c r="K968" t="s">
        <v>6193</v>
      </c>
      <c r="L968" t="s">
        <v>6194</v>
      </c>
      <c r="M968" t="s">
        <v>6195</v>
      </c>
      <c r="N968" t="s">
        <v>6196</v>
      </c>
      <c r="O968" t="s">
        <v>55</v>
      </c>
      <c r="P968">
        <v>1</v>
      </c>
      <c r="Q968">
        <v>1</v>
      </c>
      <c r="S968" t="s">
        <v>6197</v>
      </c>
      <c r="U968" t="s">
        <v>6198</v>
      </c>
    </row>
    <row r="969" spans="1:21">
      <c r="A969">
        <v>2236</v>
      </c>
      <c r="B969" t="s">
        <v>2611</v>
      </c>
      <c r="C969" t="s">
        <v>6138</v>
      </c>
      <c r="D969" t="s">
        <v>364</v>
      </c>
      <c r="E969" t="s">
        <v>6199</v>
      </c>
      <c r="F969" t="s">
        <v>5923</v>
      </c>
      <c r="G969" t="s">
        <v>6063</v>
      </c>
      <c r="H969" t="s">
        <v>27</v>
      </c>
      <c r="I969" t="s">
        <v>28</v>
      </c>
      <c r="J969" t="s">
        <v>6200</v>
      </c>
      <c r="K969" t="s">
        <v>6151</v>
      </c>
      <c r="L969" t="s">
        <v>6201</v>
      </c>
      <c r="M969" t="s">
        <v>6202</v>
      </c>
      <c r="O969" t="s">
        <v>64</v>
      </c>
      <c r="P969">
        <v>0</v>
      </c>
      <c r="Q969">
        <v>0</v>
      </c>
      <c r="S969" t="s">
        <v>6203</v>
      </c>
      <c r="U969" t="s">
        <v>6198</v>
      </c>
    </row>
    <row r="970" spans="1:21">
      <c r="A970">
        <v>2237</v>
      </c>
      <c r="B970" t="s">
        <v>2611</v>
      </c>
      <c r="C970" t="s">
        <v>2973</v>
      </c>
      <c r="D970" t="s">
        <v>364</v>
      </c>
      <c r="E970" t="s">
        <v>6204</v>
      </c>
      <c r="F970" t="s">
        <v>5923</v>
      </c>
      <c r="G970" t="s">
        <v>6063</v>
      </c>
      <c r="H970" t="s">
        <v>27</v>
      </c>
      <c r="I970" t="s">
        <v>2556</v>
      </c>
      <c r="O970" t="s">
        <v>55</v>
      </c>
      <c r="P970">
        <v>0</v>
      </c>
      <c r="Q970">
        <v>0</v>
      </c>
      <c r="S970" t="s">
        <v>6205</v>
      </c>
      <c r="U970" t="s">
        <v>6198</v>
      </c>
    </row>
    <row r="971" spans="1:21">
      <c r="A971">
        <v>2238</v>
      </c>
      <c r="B971" t="s">
        <v>2611</v>
      </c>
      <c r="C971" t="s">
        <v>6206</v>
      </c>
      <c r="D971" t="s">
        <v>23</v>
      </c>
      <c r="E971" t="s">
        <v>6207</v>
      </c>
      <c r="F971" t="s">
        <v>5923</v>
      </c>
      <c r="G971" t="s">
        <v>6063</v>
      </c>
      <c r="H971" t="s">
        <v>27</v>
      </c>
      <c r="I971" t="s">
        <v>28</v>
      </c>
      <c r="J971" t="s">
        <v>6208</v>
      </c>
      <c r="K971" t="s">
        <v>6209</v>
      </c>
      <c r="L971" t="s">
        <v>6210</v>
      </c>
      <c r="M971" t="s">
        <v>6211</v>
      </c>
      <c r="N971" t="s">
        <v>6212</v>
      </c>
      <c r="O971" t="s">
        <v>55</v>
      </c>
      <c r="P971">
        <v>0</v>
      </c>
      <c r="Q971">
        <v>0</v>
      </c>
      <c r="S971" t="s">
        <v>6213</v>
      </c>
      <c r="U971" t="s">
        <v>6214</v>
      </c>
    </row>
    <row r="972" spans="1:21">
      <c r="A972">
        <v>2239</v>
      </c>
      <c r="B972" t="s">
        <v>2611</v>
      </c>
      <c r="C972" t="s">
        <v>6215</v>
      </c>
      <c r="D972" t="s">
        <v>37</v>
      </c>
      <c r="E972" t="s">
        <v>6216</v>
      </c>
      <c r="F972" t="s">
        <v>5923</v>
      </c>
      <c r="G972" t="s">
        <v>6063</v>
      </c>
      <c r="H972" t="s">
        <v>27</v>
      </c>
      <c r="I972" t="s">
        <v>28</v>
      </c>
      <c r="J972" t="s">
        <v>6217</v>
      </c>
      <c r="K972" t="s">
        <v>6218</v>
      </c>
      <c r="L972" t="s">
        <v>6219</v>
      </c>
      <c r="M972" t="s">
        <v>6220</v>
      </c>
      <c r="N972" t="s">
        <v>6221</v>
      </c>
      <c r="O972" t="s">
        <v>55</v>
      </c>
      <c r="P972">
        <v>1</v>
      </c>
      <c r="Q972">
        <v>1</v>
      </c>
      <c r="S972" t="s">
        <v>6222</v>
      </c>
      <c r="U972" t="s">
        <v>6214</v>
      </c>
    </row>
    <row r="973" spans="1:21">
      <c r="A973">
        <v>2240</v>
      </c>
      <c r="B973" t="s">
        <v>2611</v>
      </c>
      <c r="C973" t="s">
        <v>6011</v>
      </c>
      <c r="D973" t="s">
        <v>47</v>
      </c>
      <c r="E973" t="s">
        <v>6223</v>
      </c>
      <c r="F973" t="s">
        <v>5923</v>
      </c>
      <c r="G973" t="s">
        <v>6063</v>
      </c>
      <c r="H973" t="s">
        <v>27</v>
      </c>
      <c r="I973" t="s">
        <v>2556</v>
      </c>
      <c r="O973" t="s">
        <v>79</v>
      </c>
      <c r="P973">
        <v>0</v>
      </c>
      <c r="Q973">
        <v>0</v>
      </c>
      <c r="S973" t="s">
        <v>6224</v>
      </c>
      <c r="U973" t="s">
        <v>6214</v>
      </c>
    </row>
    <row r="974" spans="1:21">
      <c r="A974">
        <v>2241</v>
      </c>
      <c r="B974" t="s">
        <v>2611</v>
      </c>
      <c r="C974" t="s">
        <v>6011</v>
      </c>
      <c r="D974" t="s">
        <v>47</v>
      </c>
      <c r="E974" t="s">
        <v>6225</v>
      </c>
      <c r="F974" t="s">
        <v>5923</v>
      </c>
      <c r="G974" t="s">
        <v>6063</v>
      </c>
      <c r="H974" t="s">
        <v>27</v>
      </c>
      <c r="I974" t="s">
        <v>2556</v>
      </c>
      <c r="O974" t="s">
        <v>55</v>
      </c>
      <c r="P974">
        <v>0</v>
      </c>
      <c r="Q974">
        <v>0</v>
      </c>
      <c r="S974" t="s">
        <v>6226</v>
      </c>
      <c r="U974" t="s">
        <v>6214</v>
      </c>
    </row>
    <row r="975" spans="1:21">
      <c r="A975">
        <v>2242</v>
      </c>
      <c r="B975" t="s">
        <v>2611</v>
      </c>
      <c r="C975" t="s">
        <v>6011</v>
      </c>
      <c r="D975" t="s">
        <v>47</v>
      </c>
      <c r="E975" t="s">
        <v>6227</v>
      </c>
      <c r="F975" t="s">
        <v>5923</v>
      </c>
      <c r="G975" t="s">
        <v>6063</v>
      </c>
      <c r="H975" t="s">
        <v>27</v>
      </c>
      <c r="I975" t="s">
        <v>2556</v>
      </c>
      <c r="O975" t="s">
        <v>79</v>
      </c>
      <c r="P975">
        <v>0</v>
      </c>
      <c r="Q975">
        <v>0</v>
      </c>
      <c r="S975" t="s">
        <v>6228</v>
      </c>
      <c r="U975" t="s">
        <v>6229</v>
      </c>
    </row>
    <row r="976" spans="1:21">
      <c r="A976">
        <v>2243</v>
      </c>
      <c r="B976" t="s">
        <v>2611</v>
      </c>
      <c r="C976" t="s">
        <v>6011</v>
      </c>
      <c r="D976" t="s">
        <v>47</v>
      </c>
      <c r="E976" t="s">
        <v>6230</v>
      </c>
      <c r="F976" t="s">
        <v>5923</v>
      </c>
      <c r="G976" t="s">
        <v>6063</v>
      </c>
      <c r="H976" t="s">
        <v>27</v>
      </c>
      <c r="I976" t="s">
        <v>2556</v>
      </c>
      <c r="O976" t="s">
        <v>55</v>
      </c>
      <c r="P976">
        <v>0</v>
      </c>
      <c r="Q976">
        <v>0</v>
      </c>
      <c r="S976" t="s">
        <v>6231</v>
      </c>
      <c r="U976" t="s">
        <v>6229</v>
      </c>
    </row>
    <row r="977" spans="1:21">
      <c r="A977">
        <v>2244</v>
      </c>
      <c r="B977" t="s">
        <v>2611</v>
      </c>
      <c r="C977" t="s">
        <v>6232</v>
      </c>
      <c r="D977" t="s">
        <v>47</v>
      </c>
      <c r="E977" t="s">
        <v>6233</v>
      </c>
      <c r="F977" t="s">
        <v>5923</v>
      </c>
      <c r="G977" t="s">
        <v>6063</v>
      </c>
      <c r="H977" t="s">
        <v>27</v>
      </c>
      <c r="I977" t="s">
        <v>2556</v>
      </c>
      <c r="O977" t="s">
        <v>55</v>
      </c>
      <c r="P977">
        <v>0</v>
      </c>
      <c r="Q977">
        <v>0</v>
      </c>
      <c r="S977" t="s">
        <v>6234</v>
      </c>
      <c r="U977" t="s">
        <v>6229</v>
      </c>
    </row>
    <row r="978" spans="1:21">
      <c r="A978">
        <v>2245</v>
      </c>
      <c r="B978" t="s">
        <v>2611</v>
      </c>
      <c r="C978" t="s">
        <v>6235</v>
      </c>
      <c r="D978" t="s">
        <v>480</v>
      </c>
      <c r="E978" t="s">
        <v>6236</v>
      </c>
      <c r="F978" t="s">
        <v>5923</v>
      </c>
      <c r="G978" t="s">
        <v>6063</v>
      </c>
      <c r="H978" t="s">
        <v>27</v>
      </c>
      <c r="I978" t="s">
        <v>28</v>
      </c>
      <c r="J978" t="s">
        <v>6237</v>
      </c>
      <c r="K978" t="s">
        <v>6238</v>
      </c>
      <c r="L978" t="s">
        <v>6239</v>
      </c>
      <c r="M978" t="s">
        <v>6219</v>
      </c>
      <c r="N978" t="s">
        <v>6146</v>
      </c>
      <c r="O978" t="s">
        <v>34</v>
      </c>
      <c r="P978">
        <v>0</v>
      </c>
      <c r="Q978">
        <v>0</v>
      </c>
      <c r="S978" t="s">
        <v>6240</v>
      </c>
      <c r="U978" t="s">
        <v>6229</v>
      </c>
    </row>
    <row r="979" spans="1:21">
      <c r="A979">
        <v>2246</v>
      </c>
      <c r="B979" t="s">
        <v>2611</v>
      </c>
      <c r="C979" t="s">
        <v>5494</v>
      </c>
      <c r="D979" t="s">
        <v>66</v>
      </c>
      <c r="E979" t="s">
        <v>6241</v>
      </c>
      <c r="F979" t="s">
        <v>5923</v>
      </c>
      <c r="G979" t="s">
        <v>6063</v>
      </c>
      <c r="H979" t="s">
        <v>27</v>
      </c>
      <c r="I979" t="s">
        <v>2556</v>
      </c>
      <c r="O979" t="s">
        <v>55</v>
      </c>
      <c r="P979">
        <v>0</v>
      </c>
      <c r="Q979">
        <v>0</v>
      </c>
      <c r="S979" t="s">
        <v>6242</v>
      </c>
      <c r="U979" t="s">
        <v>6229</v>
      </c>
    </row>
    <row r="980" spans="1:21">
      <c r="A980">
        <v>2247</v>
      </c>
      <c r="B980" t="s">
        <v>2611</v>
      </c>
      <c r="C980" t="s">
        <v>5494</v>
      </c>
      <c r="D980" t="s">
        <v>66</v>
      </c>
      <c r="E980" t="s">
        <v>6243</v>
      </c>
      <c r="F980" t="s">
        <v>5923</v>
      </c>
      <c r="G980" t="s">
        <v>6063</v>
      </c>
      <c r="H980" t="s">
        <v>27</v>
      </c>
      <c r="I980" t="s">
        <v>2556</v>
      </c>
      <c r="O980" t="s">
        <v>55</v>
      </c>
      <c r="P980">
        <v>0</v>
      </c>
      <c r="Q980">
        <v>0</v>
      </c>
      <c r="S980" t="s">
        <v>6244</v>
      </c>
      <c r="U980" t="s">
        <v>6245</v>
      </c>
    </row>
    <row r="981" spans="1:21">
      <c r="A981">
        <v>2248</v>
      </c>
      <c r="B981" t="s">
        <v>2611</v>
      </c>
      <c r="C981" t="s">
        <v>5494</v>
      </c>
      <c r="D981" t="s">
        <v>66</v>
      </c>
      <c r="E981" t="s">
        <v>6246</v>
      </c>
      <c r="F981" t="s">
        <v>5923</v>
      </c>
      <c r="G981" t="s">
        <v>6063</v>
      </c>
      <c r="H981" t="s">
        <v>27</v>
      </c>
      <c r="I981" t="s">
        <v>2556</v>
      </c>
      <c r="O981" t="s">
        <v>55</v>
      </c>
      <c r="P981">
        <v>0</v>
      </c>
      <c r="Q981">
        <v>0</v>
      </c>
      <c r="S981" t="s">
        <v>6247</v>
      </c>
      <c r="U981" t="s">
        <v>6245</v>
      </c>
    </row>
    <row r="982" spans="1:21">
      <c r="A982">
        <v>2249</v>
      </c>
      <c r="B982" t="s">
        <v>2611</v>
      </c>
      <c r="C982" t="s">
        <v>6248</v>
      </c>
      <c r="D982" t="s">
        <v>66</v>
      </c>
      <c r="E982" t="s">
        <v>6249</v>
      </c>
      <c r="F982" t="s">
        <v>5923</v>
      </c>
      <c r="G982" t="s">
        <v>6063</v>
      </c>
      <c r="H982" t="s">
        <v>27</v>
      </c>
      <c r="I982" t="s">
        <v>2556</v>
      </c>
      <c r="O982" t="s">
        <v>79</v>
      </c>
      <c r="P982">
        <v>0</v>
      </c>
      <c r="Q982">
        <v>0</v>
      </c>
      <c r="S982" t="s">
        <v>6250</v>
      </c>
      <c r="U982" t="s">
        <v>6245</v>
      </c>
    </row>
    <row r="983" spans="1:21">
      <c r="A983">
        <v>2250</v>
      </c>
      <c r="B983" t="s">
        <v>2611</v>
      </c>
      <c r="C983" t="s">
        <v>6251</v>
      </c>
      <c r="D983" t="s">
        <v>98</v>
      </c>
      <c r="E983" t="s">
        <v>6252</v>
      </c>
      <c r="F983" t="s">
        <v>5923</v>
      </c>
      <c r="G983" t="s">
        <v>6063</v>
      </c>
      <c r="H983" t="s">
        <v>27</v>
      </c>
      <c r="I983" t="s">
        <v>2556</v>
      </c>
      <c r="O983" t="s">
        <v>55</v>
      </c>
      <c r="P983">
        <v>0</v>
      </c>
      <c r="Q983">
        <v>0</v>
      </c>
      <c r="S983" t="s">
        <v>6253</v>
      </c>
      <c r="U983" t="s">
        <v>6245</v>
      </c>
    </row>
    <row r="984" spans="1:21">
      <c r="A984">
        <v>2251</v>
      </c>
      <c r="B984" t="s">
        <v>2611</v>
      </c>
      <c r="C984" t="s">
        <v>6254</v>
      </c>
      <c r="D984" t="s">
        <v>98</v>
      </c>
      <c r="E984" t="s">
        <v>6255</v>
      </c>
      <c r="F984" t="s">
        <v>5923</v>
      </c>
      <c r="G984" t="s">
        <v>6063</v>
      </c>
      <c r="H984" t="s">
        <v>27</v>
      </c>
      <c r="I984" t="s">
        <v>2556</v>
      </c>
      <c r="O984" t="s">
        <v>55</v>
      </c>
      <c r="P984">
        <v>0</v>
      </c>
      <c r="Q984">
        <v>0</v>
      </c>
      <c r="S984" t="s">
        <v>6256</v>
      </c>
      <c r="U984" t="s">
        <v>6245</v>
      </c>
    </row>
    <row r="985" spans="1:21">
      <c r="A985">
        <v>2252</v>
      </c>
      <c r="B985" t="s">
        <v>2611</v>
      </c>
      <c r="C985" t="s">
        <v>6257</v>
      </c>
      <c r="D985" t="s">
        <v>288</v>
      </c>
      <c r="E985" t="s">
        <v>6258</v>
      </c>
      <c r="F985" t="s">
        <v>5923</v>
      </c>
      <c r="G985" t="s">
        <v>6063</v>
      </c>
      <c r="H985" t="s">
        <v>27</v>
      </c>
      <c r="I985" t="s">
        <v>2556</v>
      </c>
      <c r="O985" t="s">
        <v>79</v>
      </c>
      <c r="P985">
        <v>0</v>
      </c>
      <c r="Q985">
        <v>0</v>
      </c>
      <c r="S985" t="s">
        <v>6259</v>
      </c>
      <c r="U985" t="s">
        <v>6245</v>
      </c>
    </row>
    <row r="986" spans="1:21">
      <c r="A986">
        <v>2253</v>
      </c>
      <c r="B986" t="s">
        <v>2611</v>
      </c>
      <c r="C986" t="s">
        <v>5731</v>
      </c>
      <c r="D986" t="s">
        <v>288</v>
      </c>
      <c r="E986" t="s">
        <v>6260</v>
      </c>
      <c r="F986" t="s">
        <v>5923</v>
      </c>
      <c r="G986" t="s">
        <v>6063</v>
      </c>
      <c r="H986" t="s">
        <v>27</v>
      </c>
      <c r="I986" t="s">
        <v>2556</v>
      </c>
      <c r="O986" t="s">
        <v>55</v>
      </c>
      <c r="P986">
        <v>0</v>
      </c>
      <c r="Q986">
        <v>0</v>
      </c>
      <c r="S986" t="s">
        <v>6261</v>
      </c>
      <c r="U986" t="s">
        <v>6262</v>
      </c>
    </row>
    <row r="987" spans="1:21">
      <c r="A987">
        <v>2254</v>
      </c>
      <c r="B987" t="s">
        <v>2611</v>
      </c>
      <c r="C987" t="s">
        <v>6263</v>
      </c>
      <c r="D987" t="s">
        <v>516</v>
      </c>
      <c r="E987" t="s">
        <v>6264</v>
      </c>
      <c r="F987" t="s">
        <v>5923</v>
      </c>
      <c r="G987" t="s">
        <v>6063</v>
      </c>
      <c r="H987" t="s">
        <v>27</v>
      </c>
      <c r="I987" t="s">
        <v>2556</v>
      </c>
      <c r="O987" t="s">
        <v>79</v>
      </c>
      <c r="P987">
        <v>0</v>
      </c>
      <c r="Q987">
        <v>0</v>
      </c>
      <c r="S987" t="s">
        <v>6265</v>
      </c>
      <c r="U987" t="s">
        <v>6262</v>
      </c>
    </row>
    <row r="988" spans="1:21">
      <c r="A988">
        <v>2255</v>
      </c>
      <c r="B988" t="s">
        <v>2611</v>
      </c>
      <c r="C988" t="s">
        <v>6011</v>
      </c>
      <c r="D988" t="s">
        <v>516</v>
      </c>
      <c r="E988" t="s">
        <v>6266</v>
      </c>
      <c r="F988" t="s">
        <v>5923</v>
      </c>
      <c r="G988" t="s">
        <v>6063</v>
      </c>
      <c r="H988" t="s">
        <v>27</v>
      </c>
      <c r="I988" t="s">
        <v>2556</v>
      </c>
      <c r="O988" t="s">
        <v>79</v>
      </c>
      <c r="P988">
        <v>0</v>
      </c>
      <c r="Q988">
        <v>0</v>
      </c>
      <c r="S988" t="s">
        <v>6267</v>
      </c>
      <c r="U988" t="s">
        <v>6262</v>
      </c>
    </row>
    <row r="989" spans="1:21">
      <c r="A989">
        <v>2256</v>
      </c>
      <c r="B989" t="s">
        <v>2611</v>
      </c>
      <c r="C989" t="s">
        <v>6268</v>
      </c>
      <c r="D989" t="s">
        <v>516</v>
      </c>
      <c r="E989" t="s">
        <v>6269</v>
      </c>
      <c r="F989" t="s">
        <v>5923</v>
      </c>
      <c r="G989" t="s">
        <v>6063</v>
      </c>
      <c r="H989" t="s">
        <v>27</v>
      </c>
      <c r="I989" t="s">
        <v>2556</v>
      </c>
      <c r="O989" t="s">
        <v>55</v>
      </c>
      <c r="P989">
        <v>0</v>
      </c>
      <c r="Q989">
        <v>0</v>
      </c>
      <c r="S989" t="s">
        <v>6270</v>
      </c>
      <c r="U989" t="s">
        <v>6262</v>
      </c>
    </row>
    <row r="990" spans="1:21">
      <c r="A990">
        <v>2257</v>
      </c>
      <c r="B990" t="s">
        <v>2611</v>
      </c>
      <c r="C990" t="s">
        <v>5242</v>
      </c>
      <c r="D990" t="s">
        <v>516</v>
      </c>
      <c r="E990" t="s">
        <v>6271</v>
      </c>
      <c r="F990" t="s">
        <v>5923</v>
      </c>
      <c r="G990" t="s">
        <v>6063</v>
      </c>
      <c r="H990" t="s">
        <v>27</v>
      </c>
      <c r="I990" t="s">
        <v>2556</v>
      </c>
      <c r="O990" t="s">
        <v>55</v>
      </c>
      <c r="P990">
        <v>0</v>
      </c>
      <c r="Q990">
        <v>0</v>
      </c>
      <c r="S990" t="s">
        <v>6272</v>
      </c>
      <c r="U990" t="s">
        <v>6273</v>
      </c>
    </row>
    <row r="991" spans="1:21">
      <c r="A991">
        <v>2258</v>
      </c>
      <c r="B991" t="s">
        <v>2611</v>
      </c>
      <c r="C991" t="s">
        <v>6083</v>
      </c>
      <c r="D991" t="s">
        <v>3957</v>
      </c>
      <c r="E991" t="s">
        <v>6274</v>
      </c>
      <c r="F991" t="s">
        <v>5923</v>
      </c>
      <c r="G991" t="s">
        <v>6063</v>
      </c>
      <c r="H991" t="s">
        <v>27</v>
      </c>
      <c r="I991" t="s">
        <v>2556</v>
      </c>
      <c r="O991" t="s">
        <v>79</v>
      </c>
      <c r="P991">
        <v>0</v>
      </c>
      <c r="Q991">
        <v>0</v>
      </c>
      <c r="S991" t="s">
        <v>6275</v>
      </c>
      <c r="U991" t="s">
        <v>6276</v>
      </c>
    </row>
    <row r="992" spans="1:21">
      <c r="A992">
        <v>2259</v>
      </c>
      <c r="B992" t="s">
        <v>2611</v>
      </c>
      <c r="C992" t="s">
        <v>6083</v>
      </c>
      <c r="D992" t="s">
        <v>3957</v>
      </c>
      <c r="E992" t="s">
        <v>6277</v>
      </c>
      <c r="F992" t="s">
        <v>5923</v>
      </c>
      <c r="G992" t="s">
        <v>6063</v>
      </c>
      <c r="H992" t="s">
        <v>27</v>
      </c>
      <c r="I992" t="s">
        <v>2556</v>
      </c>
      <c r="O992" t="s">
        <v>55</v>
      </c>
      <c r="P992">
        <v>0</v>
      </c>
      <c r="Q992">
        <v>0</v>
      </c>
      <c r="S992" t="s">
        <v>6278</v>
      </c>
      <c r="U992" t="s">
        <v>6276</v>
      </c>
    </row>
    <row r="993" spans="1:21">
      <c r="A993">
        <v>2260</v>
      </c>
      <c r="B993" t="s">
        <v>2611</v>
      </c>
      <c r="C993" t="s">
        <v>6093</v>
      </c>
      <c r="D993" t="s">
        <v>3957</v>
      </c>
      <c r="E993" t="s">
        <v>6279</v>
      </c>
      <c r="F993" t="s">
        <v>5923</v>
      </c>
      <c r="G993" t="s">
        <v>6063</v>
      </c>
      <c r="H993" t="s">
        <v>27</v>
      </c>
      <c r="I993" t="s">
        <v>2556</v>
      </c>
      <c r="O993" t="s">
        <v>79</v>
      </c>
      <c r="P993">
        <v>0</v>
      </c>
      <c r="Q993">
        <v>0</v>
      </c>
      <c r="S993" t="s">
        <v>6280</v>
      </c>
      <c r="U993" t="s">
        <v>6276</v>
      </c>
    </row>
    <row r="994" spans="1:21">
      <c r="A994">
        <v>2261</v>
      </c>
      <c r="B994" t="s">
        <v>2611</v>
      </c>
      <c r="C994" t="s">
        <v>6143</v>
      </c>
      <c r="D994" t="s">
        <v>364</v>
      </c>
      <c r="E994" t="s">
        <v>6281</v>
      </c>
      <c r="F994" t="s">
        <v>5923</v>
      </c>
      <c r="G994" t="s">
        <v>6063</v>
      </c>
      <c r="H994" t="s">
        <v>27</v>
      </c>
      <c r="I994" t="s">
        <v>28</v>
      </c>
      <c r="J994" t="s">
        <v>6282</v>
      </c>
      <c r="K994" t="s">
        <v>6146</v>
      </c>
      <c r="L994" t="s">
        <v>6283</v>
      </c>
      <c r="M994" t="s">
        <v>6284</v>
      </c>
      <c r="O994" t="s">
        <v>64</v>
      </c>
      <c r="P994">
        <v>0</v>
      </c>
      <c r="Q994">
        <v>0</v>
      </c>
      <c r="S994" t="s">
        <v>6285</v>
      </c>
      <c r="U994" t="s">
        <v>6286</v>
      </c>
    </row>
    <row r="995" spans="1:21">
      <c r="A995">
        <v>2262</v>
      </c>
      <c r="B995" t="s">
        <v>2611</v>
      </c>
      <c r="C995" t="s">
        <v>6287</v>
      </c>
      <c r="D995" t="s">
        <v>364</v>
      </c>
      <c r="E995" t="s">
        <v>6288</v>
      </c>
      <c r="F995" t="s">
        <v>5923</v>
      </c>
      <c r="G995" t="s">
        <v>6063</v>
      </c>
      <c r="H995" t="s">
        <v>27</v>
      </c>
      <c r="I995" t="s">
        <v>2556</v>
      </c>
      <c r="O995" t="s">
        <v>55</v>
      </c>
      <c r="P995">
        <v>0</v>
      </c>
      <c r="Q995">
        <v>0</v>
      </c>
      <c r="S995" t="s">
        <v>6289</v>
      </c>
      <c r="U995" t="s">
        <v>6286</v>
      </c>
    </row>
    <row r="996" spans="1:21">
      <c r="A996">
        <v>2263</v>
      </c>
      <c r="B996" t="s">
        <v>2611</v>
      </c>
      <c r="C996" t="s">
        <v>6290</v>
      </c>
      <c r="D996" t="s">
        <v>364</v>
      </c>
      <c r="E996" t="s">
        <v>6291</v>
      </c>
      <c r="F996" t="s">
        <v>5923</v>
      </c>
      <c r="G996" t="s">
        <v>6063</v>
      </c>
      <c r="H996" t="s">
        <v>27</v>
      </c>
      <c r="I996" t="s">
        <v>2556</v>
      </c>
      <c r="O996" t="s">
        <v>79</v>
      </c>
      <c r="P996">
        <v>0</v>
      </c>
      <c r="Q996">
        <v>0</v>
      </c>
      <c r="S996" t="s">
        <v>6292</v>
      </c>
      <c r="U996" t="s">
        <v>6293</v>
      </c>
    </row>
    <row r="997" spans="1:21">
      <c r="A997">
        <v>2264</v>
      </c>
      <c r="B997" t="s">
        <v>2611</v>
      </c>
      <c r="C997" t="s">
        <v>6294</v>
      </c>
      <c r="D997" t="s">
        <v>243</v>
      </c>
      <c r="E997" t="s">
        <v>6295</v>
      </c>
      <c r="F997" t="s">
        <v>5923</v>
      </c>
      <c r="G997" t="s">
        <v>6063</v>
      </c>
      <c r="H997" t="s">
        <v>27</v>
      </c>
      <c r="I997" t="s">
        <v>28</v>
      </c>
      <c r="J997" t="s">
        <v>6296</v>
      </c>
      <c r="K997" t="s">
        <v>6297</v>
      </c>
      <c r="L997" t="s">
        <v>6298</v>
      </c>
      <c r="M997" t="s">
        <v>6299</v>
      </c>
      <c r="N997" t="s">
        <v>6300</v>
      </c>
      <c r="O997" t="s">
        <v>121</v>
      </c>
      <c r="P997">
        <v>0</v>
      </c>
      <c r="Q997">
        <v>0</v>
      </c>
      <c r="S997" t="s">
        <v>6301</v>
      </c>
      <c r="U997" t="s">
        <v>6293</v>
      </c>
    </row>
    <row r="998" spans="1:21">
      <c r="A998">
        <v>2265</v>
      </c>
      <c r="B998" t="s">
        <v>2611</v>
      </c>
      <c r="C998" t="s">
        <v>6302</v>
      </c>
      <c r="D998" t="s">
        <v>23</v>
      </c>
      <c r="E998" t="s">
        <v>6303</v>
      </c>
      <c r="F998" t="s">
        <v>5923</v>
      </c>
      <c r="G998" t="s">
        <v>6063</v>
      </c>
      <c r="H998" t="s">
        <v>27</v>
      </c>
      <c r="I998" t="s">
        <v>2556</v>
      </c>
      <c r="O998" t="s">
        <v>55</v>
      </c>
      <c r="P998">
        <v>0</v>
      </c>
      <c r="Q998">
        <v>0</v>
      </c>
      <c r="S998" t="s">
        <v>6304</v>
      </c>
      <c r="U998" t="s">
        <v>6293</v>
      </c>
    </row>
    <row r="999" spans="1:21">
      <c r="A999">
        <v>2266</v>
      </c>
      <c r="B999" t="s">
        <v>2611</v>
      </c>
      <c r="C999" t="s">
        <v>5402</v>
      </c>
      <c r="D999" t="s">
        <v>47</v>
      </c>
      <c r="E999" t="s">
        <v>6305</v>
      </c>
      <c r="F999" t="s">
        <v>5923</v>
      </c>
      <c r="G999" t="s">
        <v>6063</v>
      </c>
      <c r="H999" t="s">
        <v>27</v>
      </c>
      <c r="I999" t="s">
        <v>2556</v>
      </c>
      <c r="O999" t="s">
        <v>79</v>
      </c>
      <c r="P999">
        <v>0</v>
      </c>
      <c r="Q999">
        <v>0</v>
      </c>
      <c r="S999" t="s">
        <v>6306</v>
      </c>
      <c r="U999" t="s">
        <v>6293</v>
      </c>
    </row>
    <row r="1000" spans="1:21">
      <c r="A1000">
        <v>2267</v>
      </c>
      <c r="B1000" t="s">
        <v>2611</v>
      </c>
      <c r="C1000" t="s">
        <v>6011</v>
      </c>
      <c r="D1000" t="s">
        <v>47</v>
      </c>
      <c r="E1000" t="s">
        <v>6307</v>
      </c>
      <c r="F1000" t="s">
        <v>5923</v>
      </c>
      <c r="G1000" t="s">
        <v>6063</v>
      </c>
      <c r="H1000" t="s">
        <v>27</v>
      </c>
      <c r="I1000" t="s">
        <v>2556</v>
      </c>
      <c r="O1000" t="s">
        <v>55</v>
      </c>
      <c r="P1000">
        <v>1</v>
      </c>
      <c r="Q1000">
        <v>1</v>
      </c>
      <c r="S1000" t="s">
        <v>6308</v>
      </c>
      <c r="U1000" t="s">
        <v>6309</v>
      </c>
    </row>
    <row r="1001" spans="1:21">
      <c r="A1001">
        <v>2268</v>
      </c>
      <c r="B1001" t="s">
        <v>2611</v>
      </c>
      <c r="C1001" t="s">
        <v>6310</v>
      </c>
      <c r="D1001" t="s">
        <v>47</v>
      </c>
      <c r="E1001" t="s">
        <v>6311</v>
      </c>
      <c r="F1001" t="s">
        <v>5923</v>
      </c>
      <c r="G1001" t="s">
        <v>6063</v>
      </c>
      <c r="H1001" t="s">
        <v>27</v>
      </c>
      <c r="I1001" t="s">
        <v>2556</v>
      </c>
      <c r="O1001" t="s">
        <v>55</v>
      </c>
      <c r="P1001">
        <v>0</v>
      </c>
      <c r="Q1001">
        <v>0</v>
      </c>
      <c r="S1001" t="s">
        <v>6312</v>
      </c>
      <c r="U1001" t="s">
        <v>6309</v>
      </c>
    </row>
    <row r="1002" spans="1:21">
      <c r="A1002">
        <v>2269</v>
      </c>
      <c r="B1002" t="s">
        <v>2611</v>
      </c>
      <c r="C1002" t="s">
        <v>6313</v>
      </c>
      <c r="D1002" t="s">
        <v>480</v>
      </c>
      <c r="E1002" t="s">
        <v>6314</v>
      </c>
      <c r="F1002" t="s">
        <v>5923</v>
      </c>
      <c r="G1002" t="s">
        <v>6063</v>
      </c>
      <c r="H1002" t="s">
        <v>27</v>
      </c>
      <c r="I1002" t="s">
        <v>2556</v>
      </c>
      <c r="O1002" t="s">
        <v>79</v>
      </c>
      <c r="P1002">
        <v>0</v>
      </c>
      <c r="Q1002">
        <v>0</v>
      </c>
      <c r="S1002" t="s">
        <v>6315</v>
      </c>
      <c r="U1002" t="s">
        <v>6309</v>
      </c>
    </row>
    <row r="1003" spans="1:21">
      <c r="A1003">
        <v>2270</v>
      </c>
      <c r="B1003" t="s">
        <v>2611</v>
      </c>
      <c r="C1003" t="s">
        <v>6316</v>
      </c>
      <c r="D1003" t="s">
        <v>66</v>
      </c>
      <c r="E1003" t="s">
        <v>6317</v>
      </c>
      <c r="F1003" t="s">
        <v>5923</v>
      </c>
      <c r="G1003" t="s">
        <v>6063</v>
      </c>
      <c r="H1003" t="s">
        <v>27</v>
      </c>
      <c r="I1003" t="s">
        <v>28</v>
      </c>
      <c r="J1003" t="s">
        <v>6318</v>
      </c>
      <c r="K1003" t="s">
        <v>6319</v>
      </c>
      <c r="L1003" t="s">
        <v>6320</v>
      </c>
      <c r="M1003" t="s">
        <v>6321</v>
      </c>
      <c r="N1003" t="s">
        <v>6322</v>
      </c>
      <c r="O1003" t="s">
        <v>121</v>
      </c>
      <c r="P1003">
        <v>0</v>
      </c>
      <c r="Q1003">
        <v>0</v>
      </c>
      <c r="S1003" t="s">
        <v>6323</v>
      </c>
      <c r="U1003" t="s">
        <v>6309</v>
      </c>
    </row>
    <row r="1004" spans="1:21">
      <c r="A1004">
        <v>2271</v>
      </c>
      <c r="B1004" t="s">
        <v>2611</v>
      </c>
      <c r="C1004" t="s">
        <v>6316</v>
      </c>
      <c r="D1004" t="s">
        <v>98</v>
      </c>
      <c r="E1004" t="s">
        <v>6324</v>
      </c>
      <c r="F1004" t="s">
        <v>5923</v>
      </c>
      <c r="G1004" t="s">
        <v>6063</v>
      </c>
      <c r="H1004" t="s">
        <v>27</v>
      </c>
      <c r="I1004" t="s">
        <v>28</v>
      </c>
      <c r="J1004" t="s">
        <v>6325</v>
      </c>
      <c r="K1004" t="s">
        <v>6326</v>
      </c>
      <c r="L1004" t="s">
        <v>6327</v>
      </c>
      <c r="M1004" t="s">
        <v>6328</v>
      </c>
      <c r="N1004" t="s">
        <v>6329</v>
      </c>
      <c r="O1004" t="s">
        <v>64</v>
      </c>
      <c r="P1004">
        <v>0</v>
      </c>
      <c r="Q1004">
        <v>0</v>
      </c>
      <c r="S1004" t="s">
        <v>6330</v>
      </c>
      <c r="U1004" t="s">
        <v>6309</v>
      </c>
    </row>
    <row r="1005" spans="1:21">
      <c r="A1005">
        <v>2272</v>
      </c>
      <c r="B1005" t="s">
        <v>2611</v>
      </c>
      <c r="C1005" t="s">
        <v>5387</v>
      </c>
      <c r="D1005" t="s">
        <v>98</v>
      </c>
      <c r="E1005" t="s">
        <v>6331</v>
      </c>
      <c r="F1005" t="s">
        <v>5923</v>
      </c>
      <c r="G1005" t="s">
        <v>6063</v>
      </c>
      <c r="H1005" t="s">
        <v>27</v>
      </c>
      <c r="I1005" t="s">
        <v>2556</v>
      </c>
      <c r="O1005" t="s">
        <v>79</v>
      </c>
      <c r="P1005">
        <v>0</v>
      </c>
      <c r="Q1005">
        <v>0</v>
      </c>
      <c r="S1005" t="s">
        <v>6332</v>
      </c>
      <c r="U1005" t="s">
        <v>6309</v>
      </c>
    </row>
    <row r="1006" spans="1:21">
      <c r="A1006">
        <v>2273</v>
      </c>
      <c r="B1006" t="s">
        <v>2611</v>
      </c>
      <c r="C1006" t="s">
        <v>6333</v>
      </c>
      <c r="D1006" t="s">
        <v>288</v>
      </c>
      <c r="E1006" t="s">
        <v>6334</v>
      </c>
      <c r="F1006" t="s">
        <v>5923</v>
      </c>
      <c r="G1006" t="s">
        <v>6063</v>
      </c>
      <c r="H1006" t="s">
        <v>27</v>
      </c>
      <c r="I1006" t="s">
        <v>2556</v>
      </c>
      <c r="O1006" t="s">
        <v>55</v>
      </c>
      <c r="P1006">
        <v>0</v>
      </c>
      <c r="Q1006">
        <v>0</v>
      </c>
      <c r="S1006" t="s">
        <v>6335</v>
      </c>
      <c r="U1006" t="s">
        <v>6336</v>
      </c>
    </row>
    <row r="1007" spans="1:21">
      <c r="A1007">
        <v>2274</v>
      </c>
      <c r="B1007" t="s">
        <v>2611</v>
      </c>
      <c r="C1007" t="s">
        <v>6337</v>
      </c>
      <c r="D1007" t="s">
        <v>288</v>
      </c>
      <c r="E1007" t="s">
        <v>6338</v>
      </c>
      <c r="F1007" t="s">
        <v>5923</v>
      </c>
      <c r="G1007" t="s">
        <v>6063</v>
      </c>
      <c r="H1007" t="s">
        <v>27</v>
      </c>
      <c r="I1007" t="s">
        <v>2556</v>
      </c>
      <c r="O1007" t="s">
        <v>79</v>
      </c>
      <c r="P1007">
        <v>0</v>
      </c>
      <c r="Q1007">
        <v>0</v>
      </c>
      <c r="S1007" t="s">
        <v>6339</v>
      </c>
      <c r="U1007" t="s">
        <v>6336</v>
      </c>
    </row>
    <row r="1008" spans="1:21">
      <c r="A1008">
        <v>2275</v>
      </c>
      <c r="B1008" t="s">
        <v>2611</v>
      </c>
      <c r="C1008" t="s">
        <v>150</v>
      </c>
      <c r="D1008" t="s">
        <v>516</v>
      </c>
      <c r="E1008" t="s">
        <v>6340</v>
      </c>
      <c r="F1008" t="s">
        <v>5923</v>
      </c>
      <c r="G1008" t="s">
        <v>6063</v>
      </c>
      <c r="H1008" t="s">
        <v>27</v>
      </c>
      <c r="I1008" t="s">
        <v>2556</v>
      </c>
      <c r="O1008" t="s">
        <v>79</v>
      </c>
      <c r="P1008">
        <v>0</v>
      </c>
      <c r="Q1008">
        <v>0</v>
      </c>
      <c r="S1008" t="s">
        <v>6341</v>
      </c>
      <c r="U1008" t="s">
        <v>6336</v>
      </c>
    </row>
    <row r="1009" spans="1:21">
      <c r="A1009">
        <v>2276</v>
      </c>
      <c r="B1009" t="s">
        <v>2611</v>
      </c>
      <c r="C1009" t="s">
        <v>6011</v>
      </c>
      <c r="D1009" t="s">
        <v>516</v>
      </c>
      <c r="E1009" t="s">
        <v>6342</v>
      </c>
      <c r="F1009" t="s">
        <v>5923</v>
      </c>
      <c r="G1009" t="s">
        <v>6063</v>
      </c>
      <c r="H1009" t="s">
        <v>27</v>
      </c>
      <c r="I1009" t="s">
        <v>2556</v>
      </c>
      <c r="O1009" t="s">
        <v>79</v>
      </c>
      <c r="P1009">
        <v>0</v>
      </c>
      <c r="Q1009">
        <v>0</v>
      </c>
      <c r="S1009" t="s">
        <v>6343</v>
      </c>
      <c r="U1009" t="s">
        <v>6336</v>
      </c>
    </row>
    <row r="1010" spans="1:21">
      <c r="A1010">
        <v>2277</v>
      </c>
      <c r="B1010" t="s">
        <v>2611</v>
      </c>
      <c r="C1010" t="s">
        <v>2802</v>
      </c>
      <c r="D1010" t="s">
        <v>516</v>
      </c>
      <c r="E1010" t="s">
        <v>6344</v>
      </c>
      <c r="F1010" t="s">
        <v>5923</v>
      </c>
      <c r="G1010" t="s">
        <v>6063</v>
      </c>
      <c r="H1010" t="s">
        <v>27</v>
      </c>
      <c r="I1010" t="s">
        <v>2556</v>
      </c>
      <c r="O1010" t="s">
        <v>79</v>
      </c>
      <c r="P1010">
        <v>0</v>
      </c>
      <c r="Q1010">
        <v>0</v>
      </c>
      <c r="S1010" t="s">
        <v>6345</v>
      </c>
      <c r="U1010" t="s">
        <v>6346</v>
      </c>
    </row>
    <row r="1011" spans="1:21">
      <c r="A1011">
        <v>2278</v>
      </c>
      <c r="B1011" t="s">
        <v>2611</v>
      </c>
      <c r="C1011" t="s">
        <v>6248</v>
      </c>
      <c r="D1011" t="s">
        <v>516</v>
      </c>
      <c r="E1011" t="s">
        <v>6347</v>
      </c>
      <c r="F1011" t="s">
        <v>5923</v>
      </c>
      <c r="G1011" t="s">
        <v>6063</v>
      </c>
      <c r="H1011" t="s">
        <v>27</v>
      </c>
      <c r="I1011" t="s">
        <v>2556</v>
      </c>
      <c r="O1011" t="s">
        <v>55</v>
      </c>
      <c r="P1011">
        <v>1</v>
      </c>
      <c r="Q1011">
        <v>1</v>
      </c>
      <c r="S1011" t="s">
        <v>6348</v>
      </c>
      <c r="U1011" t="s">
        <v>6346</v>
      </c>
    </row>
    <row r="1012" spans="1:21">
      <c r="A1012">
        <v>2279</v>
      </c>
      <c r="B1012" t="s">
        <v>2611</v>
      </c>
      <c r="C1012" t="s">
        <v>6316</v>
      </c>
      <c r="D1012" t="s">
        <v>516</v>
      </c>
      <c r="E1012" t="s">
        <v>6349</v>
      </c>
      <c r="F1012" t="s">
        <v>5923</v>
      </c>
      <c r="G1012" t="s">
        <v>6063</v>
      </c>
      <c r="H1012" t="s">
        <v>27</v>
      </c>
      <c r="I1012" t="s">
        <v>2556</v>
      </c>
      <c r="O1012" t="s">
        <v>79</v>
      </c>
      <c r="P1012">
        <v>0</v>
      </c>
      <c r="Q1012">
        <v>0</v>
      </c>
      <c r="S1012" t="s">
        <v>6350</v>
      </c>
      <c r="U1012" t="s">
        <v>6346</v>
      </c>
    </row>
    <row r="1013" spans="1:21">
      <c r="A1013">
        <v>2280</v>
      </c>
      <c r="B1013" t="s">
        <v>2611</v>
      </c>
      <c r="C1013" t="s">
        <v>150</v>
      </c>
      <c r="D1013" t="s">
        <v>516</v>
      </c>
      <c r="E1013" t="s">
        <v>6351</v>
      </c>
      <c r="F1013" t="s">
        <v>5923</v>
      </c>
      <c r="G1013" t="s">
        <v>6063</v>
      </c>
      <c r="H1013" t="s">
        <v>27</v>
      </c>
      <c r="I1013" t="s">
        <v>2556</v>
      </c>
      <c r="O1013" t="s">
        <v>79</v>
      </c>
      <c r="P1013">
        <v>0</v>
      </c>
      <c r="Q1013">
        <v>0</v>
      </c>
      <c r="S1013" t="s">
        <v>6352</v>
      </c>
      <c r="U1013" t="s">
        <v>6353</v>
      </c>
    </row>
    <row r="1014" spans="1:21">
      <c r="A1014">
        <v>2281</v>
      </c>
      <c r="B1014" t="s">
        <v>2611</v>
      </c>
      <c r="C1014" t="s">
        <v>6354</v>
      </c>
      <c r="D1014" t="s">
        <v>516</v>
      </c>
      <c r="E1014" t="s">
        <v>6355</v>
      </c>
      <c r="F1014" t="s">
        <v>5923</v>
      </c>
      <c r="G1014" t="s">
        <v>6063</v>
      </c>
      <c r="H1014" t="s">
        <v>27</v>
      </c>
      <c r="I1014" t="s">
        <v>2556</v>
      </c>
      <c r="O1014" t="s">
        <v>55</v>
      </c>
      <c r="P1014">
        <v>0</v>
      </c>
      <c r="Q1014">
        <v>0</v>
      </c>
      <c r="S1014" t="s">
        <v>6356</v>
      </c>
      <c r="U1014" t="s">
        <v>6353</v>
      </c>
    </row>
    <row r="1015" spans="1:21">
      <c r="A1015">
        <v>2282</v>
      </c>
      <c r="B1015" t="s">
        <v>2611</v>
      </c>
      <c r="C1015" t="s">
        <v>6302</v>
      </c>
      <c r="D1015" t="s">
        <v>3957</v>
      </c>
      <c r="E1015" t="s">
        <v>6191</v>
      </c>
      <c r="F1015" t="s">
        <v>5923</v>
      </c>
      <c r="G1015" t="s">
        <v>6063</v>
      </c>
      <c r="H1015" t="s">
        <v>27</v>
      </c>
      <c r="I1015" t="s">
        <v>28</v>
      </c>
      <c r="J1015" t="s">
        <v>6192</v>
      </c>
      <c r="K1015" t="s">
        <v>6193</v>
      </c>
      <c r="L1015" t="s">
        <v>6194</v>
      </c>
      <c r="M1015" t="s">
        <v>6195</v>
      </c>
      <c r="O1015" t="s">
        <v>55</v>
      </c>
      <c r="P1015">
        <v>0</v>
      </c>
      <c r="Q1015">
        <v>0</v>
      </c>
      <c r="U1015" t="s">
        <v>6357</v>
      </c>
    </row>
    <row r="1016" spans="1:21">
      <c r="A1016">
        <v>2283</v>
      </c>
      <c r="B1016" t="s">
        <v>2611</v>
      </c>
      <c r="C1016" t="s">
        <v>6358</v>
      </c>
      <c r="D1016" t="s">
        <v>3957</v>
      </c>
      <c r="E1016" t="s">
        <v>6359</v>
      </c>
      <c r="F1016" t="s">
        <v>5923</v>
      </c>
      <c r="G1016" t="s">
        <v>6360</v>
      </c>
      <c r="H1016" t="s">
        <v>27</v>
      </c>
      <c r="I1016" t="s">
        <v>28</v>
      </c>
      <c r="J1016" t="s">
        <v>3034</v>
      </c>
      <c r="K1016" t="s">
        <v>35</v>
      </c>
      <c r="L1016" t="s">
        <v>6361</v>
      </c>
      <c r="M1016" t="e">
        <v>#DIV/0!</v>
      </c>
      <c r="N1016" t="s">
        <v>3035</v>
      </c>
      <c r="O1016" t="s">
        <v>64</v>
      </c>
      <c r="P1016">
        <v>0</v>
      </c>
      <c r="Q1016">
        <v>0</v>
      </c>
      <c r="R1016" t="s">
        <v>6362</v>
      </c>
      <c r="S1016" t="s">
        <v>6363</v>
      </c>
      <c r="U1016" t="s">
        <v>6364</v>
      </c>
    </row>
    <row r="1017" spans="1:21">
      <c r="A1017">
        <v>2284</v>
      </c>
      <c r="B1017" t="s">
        <v>2611</v>
      </c>
      <c r="C1017" t="s">
        <v>6358</v>
      </c>
      <c r="D1017" t="s">
        <v>3957</v>
      </c>
      <c r="E1017" t="s">
        <v>6365</v>
      </c>
      <c r="F1017" t="s">
        <v>5923</v>
      </c>
      <c r="G1017" t="s">
        <v>6360</v>
      </c>
      <c r="H1017" t="s">
        <v>27</v>
      </c>
      <c r="I1017" t="s">
        <v>28</v>
      </c>
      <c r="J1017" t="s">
        <v>6366</v>
      </c>
      <c r="K1017" t="s">
        <v>3971</v>
      </c>
      <c r="L1017" t="s">
        <v>3036</v>
      </c>
      <c r="M1017" t="s">
        <v>96</v>
      </c>
      <c r="N1017" t="s">
        <v>4799</v>
      </c>
      <c r="O1017" t="s">
        <v>64</v>
      </c>
      <c r="P1017">
        <v>0</v>
      </c>
      <c r="Q1017">
        <v>0</v>
      </c>
      <c r="R1017" t="s">
        <v>6367</v>
      </c>
      <c r="S1017" t="s">
        <v>6368</v>
      </c>
      <c r="U1017" t="s">
        <v>6369</v>
      </c>
    </row>
    <row r="1018" spans="1:21">
      <c r="A1018">
        <v>2285</v>
      </c>
      <c r="B1018" t="s">
        <v>2611</v>
      </c>
      <c r="C1018" t="s">
        <v>6093</v>
      </c>
      <c r="D1018" t="s">
        <v>3957</v>
      </c>
      <c r="E1018" t="s">
        <v>6370</v>
      </c>
      <c r="F1018" t="s">
        <v>5923</v>
      </c>
      <c r="G1018" t="s">
        <v>6360</v>
      </c>
      <c r="H1018" t="s">
        <v>27</v>
      </c>
      <c r="I1018" t="s">
        <v>2556</v>
      </c>
      <c r="O1018" t="s">
        <v>79</v>
      </c>
      <c r="P1018">
        <v>0</v>
      </c>
      <c r="Q1018">
        <v>0</v>
      </c>
      <c r="S1018" t="s">
        <v>6371</v>
      </c>
      <c r="U1018" t="s">
        <v>6369</v>
      </c>
    </row>
    <row r="1019" spans="1:21">
      <c r="A1019">
        <v>2286</v>
      </c>
      <c r="B1019" t="s">
        <v>2611</v>
      </c>
      <c r="C1019" t="s">
        <v>6354</v>
      </c>
      <c r="D1019" t="s">
        <v>364</v>
      </c>
      <c r="E1019" t="s">
        <v>6372</v>
      </c>
      <c r="F1019" t="s">
        <v>5923</v>
      </c>
      <c r="G1019" t="s">
        <v>6360</v>
      </c>
      <c r="H1019" t="s">
        <v>27</v>
      </c>
      <c r="I1019" t="s">
        <v>28</v>
      </c>
      <c r="J1019" t="s">
        <v>6373</v>
      </c>
      <c r="K1019" t="s">
        <v>6374</v>
      </c>
      <c r="L1019" t="s">
        <v>6375</v>
      </c>
      <c r="M1019" t="s">
        <v>6376</v>
      </c>
      <c r="N1019" t="s">
        <v>6377</v>
      </c>
      <c r="O1019" t="s">
        <v>79</v>
      </c>
      <c r="P1019">
        <v>0</v>
      </c>
      <c r="Q1019">
        <v>0</v>
      </c>
      <c r="S1019" t="s">
        <v>6378</v>
      </c>
      <c r="U1019" t="s">
        <v>6369</v>
      </c>
    </row>
    <row r="1020" spans="1:21">
      <c r="A1020">
        <v>2287</v>
      </c>
      <c r="B1020" t="s">
        <v>2611</v>
      </c>
      <c r="C1020" t="s">
        <v>3539</v>
      </c>
      <c r="D1020" t="s">
        <v>364</v>
      </c>
      <c r="E1020" t="s">
        <v>6379</v>
      </c>
      <c r="F1020" t="s">
        <v>5923</v>
      </c>
      <c r="G1020" t="s">
        <v>6360</v>
      </c>
      <c r="H1020" t="s">
        <v>27</v>
      </c>
      <c r="I1020" t="s">
        <v>28</v>
      </c>
      <c r="J1020" t="s">
        <v>3034</v>
      </c>
      <c r="K1020" t="s">
        <v>3036</v>
      </c>
      <c r="L1020" t="s">
        <v>96</v>
      </c>
      <c r="M1020" t="s">
        <v>3456</v>
      </c>
      <c r="O1020" t="s">
        <v>121</v>
      </c>
      <c r="P1020">
        <v>0</v>
      </c>
      <c r="Q1020">
        <v>0</v>
      </c>
      <c r="R1020" t="s">
        <v>6380</v>
      </c>
      <c r="S1020" t="s">
        <v>6381</v>
      </c>
      <c r="U1020" t="s">
        <v>6382</v>
      </c>
    </row>
    <row r="1021" spans="1:21">
      <c r="A1021">
        <v>2288</v>
      </c>
      <c r="B1021" t="s">
        <v>2611</v>
      </c>
      <c r="C1021" t="s">
        <v>3539</v>
      </c>
      <c r="D1021" t="s">
        <v>364</v>
      </c>
      <c r="E1021" t="s">
        <v>6383</v>
      </c>
      <c r="F1021" t="s">
        <v>5923</v>
      </c>
      <c r="G1021" t="s">
        <v>6360</v>
      </c>
      <c r="H1021" t="s">
        <v>27</v>
      </c>
      <c r="I1021" t="s">
        <v>28</v>
      </c>
      <c r="J1021" t="s">
        <v>5289</v>
      </c>
      <c r="K1021" t="s">
        <v>4208</v>
      </c>
      <c r="L1021" t="s">
        <v>6384</v>
      </c>
      <c r="M1021" t="s">
        <v>4287</v>
      </c>
      <c r="O1021" t="s">
        <v>34</v>
      </c>
      <c r="P1021">
        <v>0</v>
      </c>
      <c r="Q1021">
        <v>0</v>
      </c>
      <c r="R1021" t="s">
        <v>6385</v>
      </c>
      <c r="S1021" t="s">
        <v>6386</v>
      </c>
      <c r="U1021" t="s">
        <v>6387</v>
      </c>
    </row>
    <row r="1022" spans="1:21">
      <c r="A1022">
        <v>2289</v>
      </c>
      <c r="B1022" t="s">
        <v>2611</v>
      </c>
      <c r="C1022" t="s">
        <v>6302</v>
      </c>
      <c r="D1022" t="s">
        <v>364</v>
      </c>
      <c r="E1022" t="s">
        <v>6388</v>
      </c>
      <c r="F1022" t="s">
        <v>5923</v>
      </c>
      <c r="G1022" t="s">
        <v>6360</v>
      </c>
      <c r="H1022" t="s">
        <v>27</v>
      </c>
      <c r="I1022" t="s">
        <v>2556</v>
      </c>
      <c r="O1022" t="s">
        <v>79</v>
      </c>
      <c r="P1022">
        <v>0</v>
      </c>
      <c r="Q1022">
        <v>0</v>
      </c>
      <c r="R1022" t="s">
        <v>6389</v>
      </c>
      <c r="S1022" t="s">
        <v>6390</v>
      </c>
      <c r="U1022" t="s">
        <v>6391</v>
      </c>
    </row>
    <row r="1023" spans="1:21">
      <c r="A1023">
        <v>2290</v>
      </c>
      <c r="B1023" t="s">
        <v>2611</v>
      </c>
      <c r="C1023" t="s">
        <v>6287</v>
      </c>
      <c r="D1023" t="s">
        <v>364</v>
      </c>
      <c r="E1023" t="s">
        <v>6392</v>
      </c>
      <c r="F1023" t="s">
        <v>5923</v>
      </c>
      <c r="G1023" t="s">
        <v>6360</v>
      </c>
      <c r="H1023" t="s">
        <v>27</v>
      </c>
      <c r="I1023" t="s">
        <v>2556</v>
      </c>
      <c r="O1023" t="s">
        <v>79</v>
      </c>
      <c r="P1023">
        <v>0</v>
      </c>
      <c r="Q1023">
        <v>0</v>
      </c>
      <c r="R1023" t="s">
        <v>6393</v>
      </c>
      <c r="S1023" t="s">
        <v>6394</v>
      </c>
      <c r="U1023" t="s">
        <v>6395</v>
      </c>
    </row>
    <row r="1024" spans="1:21">
      <c r="A1024">
        <v>2291</v>
      </c>
      <c r="B1024" t="s">
        <v>2611</v>
      </c>
      <c r="C1024" t="s">
        <v>6287</v>
      </c>
      <c r="D1024" t="s">
        <v>364</v>
      </c>
      <c r="E1024" t="s">
        <v>6396</v>
      </c>
      <c r="F1024" t="s">
        <v>5923</v>
      </c>
      <c r="G1024" t="s">
        <v>6360</v>
      </c>
      <c r="H1024" t="s">
        <v>27</v>
      </c>
      <c r="I1024" t="s">
        <v>2556</v>
      </c>
      <c r="O1024" t="s">
        <v>79</v>
      </c>
      <c r="P1024">
        <v>0</v>
      </c>
      <c r="Q1024">
        <v>0</v>
      </c>
      <c r="R1024" t="s">
        <v>6397</v>
      </c>
      <c r="S1024" t="s">
        <v>6398</v>
      </c>
      <c r="U1024" t="s">
        <v>6399</v>
      </c>
    </row>
    <row r="1025" spans="1:21">
      <c r="A1025">
        <v>2292</v>
      </c>
      <c r="B1025" t="s">
        <v>2611</v>
      </c>
      <c r="C1025" t="s">
        <v>6287</v>
      </c>
      <c r="D1025" t="s">
        <v>364</v>
      </c>
      <c r="E1025" t="s">
        <v>6400</v>
      </c>
      <c r="F1025" t="s">
        <v>5923</v>
      </c>
      <c r="G1025" t="s">
        <v>6360</v>
      </c>
      <c r="H1025" t="s">
        <v>27</v>
      </c>
      <c r="I1025" t="s">
        <v>2556</v>
      </c>
      <c r="O1025" t="s">
        <v>79</v>
      </c>
      <c r="P1025">
        <v>0</v>
      </c>
      <c r="Q1025">
        <v>0</v>
      </c>
      <c r="R1025" t="s">
        <v>6401</v>
      </c>
      <c r="S1025" t="s">
        <v>6402</v>
      </c>
      <c r="U1025" t="s">
        <v>6403</v>
      </c>
    </row>
    <row r="1026" spans="1:21">
      <c r="A1026">
        <v>2293</v>
      </c>
      <c r="B1026" t="s">
        <v>2611</v>
      </c>
      <c r="C1026" t="s">
        <v>6302</v>
      </c>
      <c r="D1026" t="s">
        <v>364</v>
      </c>
      <c r="E1026" t="s">
        <v>6404</v>
      </c>
      <c r="F1026" t="s">
        <v>5923</v>
      </c>
      <c r="G1026" t="s">
        <v>6360</v>
      </c>
      <c r="H1026" t="s">
        <v>27</v>
      </c>
      <c r="I1026" t="s">
        <v>2556</v>
      </c>
      <c r="O1026" t="s">
        <v>79</v>
      </c>
      <c r="P1026">
        <v>0</v>
      </c>
      <c r="Q1026">
        <v>0</v>
      </c>
      <c r="R1026" t="s">
        <v>6405</v>
      </c>
      <c r="S1026" t="s">
        <v>6406</v>
      </c>
      <c r="U1026" t="s">
        <v>6403</v>
      </c>
    </row>
    <row r="1027" spans="1:21">
      <c r="A1027">
        <v>2294</v>
      </c>
      <c r="B1027" t="s">
        <v>2611</v>
      </c>
      <c r="C1027" t="s">
        <v>6287</v>
      </c>
      <c r="D1027" t="s">
        <v>364</v>
      </c>
      <c r="E1027" t="s">
        <v>6407</v>
      </c>
      <c r="F1027" t="s">
        <v>5923</v>
      </c>
      <c r="G1027" t="s">
        <v>6360</v>
      </c>
      <c r="H1027" t="s">
        <v>27</v>
      </c>
      <c r="I1027" t="s">
        <v>2556</v>
      </c>
      <c r="O1027" t="s">
        <v>79</v>
      </c>
      <c r="P1027">
        <v>0</v>
      </c>
      <c r="Q1027">
        <v>0</v>
      </c>
      <c r="S1027" t="s">
        <v>6408</v>
      </c>
      <c r="U1027" t="s">
        <v>6409</v>
      </c>
    </row>
    <row r="1028" spans="1:21">
      <c r="A1028">
        <v>2295</v>
      </c>
      <c r="B1028" t="s">
        <v>2611</v>
      </c>
      <c r="C1028" t="s">
        <v>6410</v>
      </c>
      <c r="D1028" t="s">
        <v>364</v>
      </c>
      <c r="E1028" t="s">
        <v>6411</v>
      </c>
      <c r="F1028" t="s">
        <v>5923</v>
      </c>
      <c r="G1028" t="s">
        <v>6360</v>
      </c>
      <c r="H1028" t="s">
        <v>27</v>
      </c>
      <c r="I1028" t="s">
        <v>2556</v>
      </c>
      <c r="O1028" t="s">
        <v>55</v>
      </c>
      <c r="P1028">
        <v>0</v>
      </c>
      <c r="Q1028">
        <v>0</v>
      </c>
      <c r="R1028" t="s">
        <v>6412</v>
      </c>
      <c r="S1028" t="s">
        <v>6413</v>
      </c>
      <c r="U1028" t="s">
        <v>6414</v>
      </c>
    </row>
    <row r="1029" spans="1:21">
      <c r="A1029">
        <v>2297</v>
      </c>
      <c r="B1029" t="s">
        <v>2611</v>
      </c>
      <c r="C1029" t="s">
        <v>2973</v>
      </c>
      <c r="D1029" t="s">
        <v>364</v>
      </c>
      <c r="E1029" t="s">
        <v>6415</v>
      </c>
      <c r="F1029" t="s">
        <v>5923</v>
      </c>
      <c r="G1029" t="s">
        <v>6360</v>
      </c>
      <c r="H1029" t="s">
        <v>27</v>
      </c>
      <c r="I1029" t="s">
        <v>2556</v>
      </c>
      <c r="O1029" t="s">
        <v>79</v>
      </c>
      <c r="P1029">
        <v>1</v>
      </c>
      <c r="Q1029">
        <v>1</v>
      </c>
      <c r="S1029" t="s">
        <v>6416</v>
      </c>
      <c r="U1029" t="s">
        <v>6417</v>
      </c>
    </row>
    <row r="1030" spans="1:21">
      <c r="A1030">
        <v>2298</v>
      </c>
      <c r="B1030" t="s">
        <v>2611</v>
      </c>
      <c r="C1030" t="s">
        <v>6354</v>
      </c>
      <c r="D1030" t="s">
        <v>364</v>
      </c>
      <c r="E1030" t="s">
        <v>6418</v>
      </c>
      <c r="F1030" t="s">
        <v>5923</v>
      </c>
      <c r="G1030" t="s">
        <v>6360</v>
      </c>
      <c r="H1030" t="s">
        <v>27</v>
      </c>
      <c r="I1030" t="s">
        <v>2556</v>
      </c>
      <c r="O1030" t="s">
        <v>55</v>
      </c>
      <c r="P1030">
        <v>0</v>
      </c>
      <c r="Q1030">
        <v>0</v>
      </c>
      <c r="R1030" t="s">
        <v>6419</v>
      </c>
      <c r="S1030" t="s">
        <v>6420</v>
      </c>
      <c r="U1030" t="s">
        <v>6421</v>
      </c>
    </row>
    <row r="1031" spans="1:21">
      <c r="A1031">
        <v>2299</v>
      </c>
      <c r="B1031" t="s">
        <v>2611</v>
      </c>
      <c r="C1031" t="s">
        <v>6290</v>
      </c>
      <c r="D1031" t="s">
        <v>364</v>
      </c>
      <c r="E1031" t="s">
        <v>6422</v>
      </c>
      <c r="F1031" t="s">
        <v>5923</v>
      </c>
      <c r="G1031" t="s">
        <v>6360</v>
      </c>
      <c r="H1031" t="s">
        <v>27</v>
      </c>
      <c r="I1031" t="s">
        <v>2556</v>
      </c>
      <c r="O1031" t="s">
        <v>55</v>
      </c>
      <c r="P1031">
        <v>0</v>
      </c>
      <c r="Q1031">
        <v>0</v>
      </c>
      <c r="R1031" t="s">
        <v>6423</v>
      </c>
      <c r="S1031" t="s">
        <v>6424</v>
      </c>
      <c r="U1031" t="s">
        <v>6425</v>
      </c>
    </row>
    <row r="1032" spans="1:21">
      <c r="A1032">
        <v>2300</v>
      </c>
      <c r="B1032" t="s">
        <v>2611</v>
      </c>
      <c r="C1032" t="s">
        <v>6290</v>
      </c>
      <c r="D1032" t="s">
        <v>364</v>
      </c>
      <c r="E1032" t="s">
        <v>6426</v>
      </c>
      <c r="F1032" t="s">
        <v>5923</v>
      </c>
      <c r="G1032" t="s">
        <v>6360</v>
      </c>
      <c r="H1032" t="s">
        <v>27</v>
      </c>
      <c r="I1032" t="s">
        <v>2556</v>
      </c>
      <c r="O1032" t="s">
        <v>79</v>
      </c>
      <c r="P1032">
        <v>0</v>
      </c>
      <c r="Q1032">
        <v>0</v>
      </c>
      <c r="R1032" t="s">
        <v>6427</v>
      </c>
      <c r="S1032" t="s">
        <v>6428</v>
      </c>
      <c r="U1032" t="s">
        <v>6429</v>
      </c>
    </row>
    <row r="1033" spans="1:21">
      <c r="A1033">
        <v>2301</v>
      </c>
      <c r="B1033" t="s">
        <v>2611</v>
      </c>
      <c r="C1033" t="s">
        <v>6177</v>
      </c>
      <c r="D1033" t="s">
        <v>243</v>
      </c>
      <c r="E1033" t="s">
        <v>6430</v>
      </c>
      <c r="F1033" t="s">
        <v>5923</v>
      </c>
      <c r="G1033" t="s">
        <v>6360</v>
      </c>
      <c r="H1033" t="s">
        <v>27</v>
      </c>
      <c r="I1033" t="s">
        <v>2556</v>
      </c>
      <c r="O1033" t="s">
        <v>55</v>
      </c>
      <c r="P1033">
        <v>0</v>
      </c>
      <c r="Q1033">
        <v>0</v>
      </c>
      <c r="R1033" t="s">
        <v>6431</v>
      </c>
      <c r="S1033" t="s">
        <v>6432</v>
      </c>
      <c r="U1033" t="s">
        <v>6433</v>
      </c>
    </row>
    <row r="1034" spans="1:21">
      <c r="A1034">
        <v>2302</v>
      </c>
      <c r="B1034" t="s">
        <v>2611</v>
      </c>
      <c r="C1034" t="s">
        <v>5357</v>
      </c>
      <c r="D1034" t="s">
        <v>243</v>
      </c>
      <c r="E1034" t="s">
        <v>6434</v>
      </c>
      <c r="F1034" t="s">
        <v>5923</v>
      </c>
      <c r="G1034" t="s">
        <v>6360</v>
      </c>
      <c r="H1034" t="s">
        <v>27</v>
      </c>
      <c r="I1034" t="s">
        <v>2556</v>
      </c>
      <c r="O1034" t="s">
        <v>79</v>
      </c>
      <c r="P1034">
        <v>0</v>
      </c>
      <c r="Q1034">
        <v>0</v>
      </c>
      <c r="R1034" t="s">
        <v>6435</v>
      </c>
      <c r="S1034" t="s">
        <v>6436</v>
      </c>
      <c r="U1034" t="s">
        <v>6433</v>
      </c>
    </row>
    <row r="1035" spans="1:21">
      <c r="A1035">
        <v>2303</v>
      </c>
      <c r="B1035" t="s">
        <v>2611</v>
      </c>
      <c r="C1035" t="s">
        <v>6086</v>
      </c>
      <c r="D1035" t="s">
        <v>243</v>
      </c>
      <c r="E1035" t="s">
        <v>6437</v>
      </c>
      <c r="F1035" t="s">
        <v>5923</v>
      </c>
      <c r="G1035" t="s">
        <v>6360</v>
      </c>
      <c r="H1035" t="s">
        <v>27</v>
      </c>
      <c r="I1035" t="s">
        <v>28</v>
      </c>
      <c r="J1035" t="s">
        <v>6438</v>
      </c>
      <c r="K1035" t="s">
        <v>6439</v>
      </c>
      <c r="L1035" t="s">
        <v>6440</v>
      </c>
      <c r="M1035" t="s">
        <v>6441</v>
      </c>
      <c r="O1035" t="s">
        <v>121</v>
      </c>
      <c r="P1035">
        <v>0</v>
      </c>
      <c r="Q1035">
        <v>0</v>
      </c>
      <c r="S1035" t="s">
        <v>6442</v>
      </c>
      <c r="U1035" t="s">
        <v>6443</v>
      </c>
    </row>
    <row r="1036" spans="1:21">
      <c r="A1036">
        <v>2304</v>
      </c>
      <c r="B1036" t="s">
        <v>2611</v>
      </c>
      <c r="C1036" t="s">
        <v>6444</v>
      </c>
      <c r="D1036" t="s">
        <v>243</v>
      </c>
      <c r="E1036" t="s">
        <v>6445</v>
      </c>
      <c r="F1036" t="s">
        <v>5923</v>
      </c>
      <c r="G1036" t="s">
        <v>6360</v>
      </c>
      <c r="H1036" t="s">
        <v>27</v>
      </c>
      <c r="I1036" t="s">
        <v>2556</v>
      </c>
      <c r="O1036" t="s">
        <v>79</v>
      </c>
      <c r="P1036">
        <v>0</v>
      </c>
      <c r="Q1036">
        <v>0</v>
      </c>
      <c r="R1036" t="s">
        <v>6446</v>
      </c>
      <c r="S1036" t="s">
        <v>6447</v>
      </c>
      <c r="U1036" t="s">
        <v>6448</v>
      </c>
    </row>
    <row r="1037" spans="1:21">
      <c r="A1037">
        <v>2305</v>
      </c>
      <c r="B1037" t="s">
        <v>2611</v>
      </c>
      <c r="C1037" t="s">
        <v>6302</v>
      </c>
      <c r="D1037" t="s">
        <v>23</v>
      </c>
      <c r="E1037" t="s">
        <v>6449</v>
      </c>
      <c r="F1037" t="s">
        <v>5923</v>
      </c>
      <c r="G1037" t="s">
        <v>6360</v>
      </c>
      <c r="H1037" t="s">
        <v>27</v>
      </c>
      <c r="I1037" t="s">
        <v>2556</v>
      </c>
      <c r="O1037" t="s">
        <v>55</v>
      </c>
      <c r="P1037">
        <v>0</v>
      </c>
      <c r="Q1037">
        <v>0</v>
      </c>
      <c r="R1037" t="s">
        <v>6450</v>
      </c>
      <c r="S1037" t="s">
        <v>6451</v>
      </c>
      <c r="U1037" t="s">
        <v>6452</v>
      </c>
    </row>
    <row r="1038" spans="1:21">
      <c r="A1038">
        <v>2306</v>
      </c>
      <c r="B1038" t="s">
        <v>2611</v>
      </c>
      <c r="C1038" t="s">
        <v>6453</v>
      </c>
      <c r="D1038" t="s">
        <v>23</v>
      </c>
      <c r="E1038" t="s">
        <v>6454</v>
      </c>
      <c r="F1038" t="s">
        <v>5923</v>
      </c>
      <c r="G1038" t="s">
        <v>6360</v>
      </c>
      <c r="H1038" t="s">
        <v>27</v>
      </c>
      <c r="I1038" t="s">
        <v>2556</v>
      </c>
      <c r="O1038" t="s">
        <v>79</v>
      </c>
      <c r="P1038">
        <v>0</v>
      </c>
      <c r="Q1038">
        <v>0</v>
      </c>
      <c r="S1038" t="s">
        <v>6455</v>
      </c>
      <c r="U1038" t="s">
        <v>6456</v>
      </c>
    </row>
    <row r="1039" spans="1:21">
      <c r="A1039">
        <v>2307</v>
      </c>
      <c r="B1039" t="s">
        <v>2611</v>
      </c>
      <c r="C1039" t="s">
        <v>6453</v>
      </c>
      <c r="D1039" t="s">
        <v>23</v>
      </c>
      <c r="E1039" t="s">
        <v>6457</v>
      </c>
      <c r="F1039" t="s">
        <v>5923</v>
      </c>
      <c r="G1039" t="s">
        <v>6360</v>
      </c>
      <c r="H1039" t="s">
        <v>27</v>
      </c>
      <c r="I1039" t="s">
        <v>2556</v>
      </c>
      <c r="O1039" t="s">
        <v>55</v>
      </c>
      <c r="P1039">
        <v>0</v>
      </c>
      <c r="Q1039">
        <v>0</v>
      </c>
      <c r="S1039" t="s">
        <v>6458</v>
      </c>
      <c r="U1039" t="s">
        <v>6456</v>
      </c>
    </row>
    <row r="1040" spans="1:21">
      <c r="A1040">
        <v>2308</v>
      </c>
      <c r="B1040" t="s">
        <v>2611</v>
      </c>
      <c r="C1040" t="s">
        <v>6459</v>
      </c>
      <c r="D1040" t="s">
        <v>23</v>
      </c>
      <c r="E1040" t="s">
        <v>6460</v>
      </c>
      <c r="F1040" t="s">
        <v>5923</v>
      </c>
      <c r="G1040" t="s">
        <v>6360</v>
      </c>
      <c r="H1040" t="s">
        <v>27</v>
      </c>
      <c r="I1040" t="s">
        <v>2556</v>
      </c>
      <c r="O1040" t="s">
        <v>55</v>
      </c>
      <c r="P1040">
        <v>0</v>
      </c>
      <c r="Q1040">
        <v>0</v>
      </c>
      <c r="R1040" t="s">
        <v>6461</v>
      </c>
      <c r="S1040" t="s">
        <v>6462</v>
      </c>
      <c r="U1040" t="s">
        <v>6463</v>
      </c>
    </row>
    <row r="1041" spans="1:21">
      <c r="A1041">
        <v>2309</v>
      </c>
      <c r="B1041" t="s">
        <v>2611</v>
      </c>
      <c r="C1041" t="s">
        <v>6459</v>
      </c>
      <c r="D1041" t="s">
        <v>23</v>
      </c>
      <c r="E1041" t="s">
        <v>6464</v>
      </c>
      <c r="F1041" t="s">
        <v>5923</v>
      </c>
      <c r="G1041" t="s">
        <v>6360</v>
      </c>
      <c r="H1041" t="s">
        <v>27</v>
      </c>
      <c r="I1041" t="s">
        <v>2556</v>
      </c>
      <c r="O1041" t="s">
        <v>79</v>
      </c>
      <c r="P1041">
        <v>0</v>
      </c>
      <c r="Q1041">
        <v>0</v>
      </c>
      <c r="R1041" t="s">
        <v>6465</v>
      </c>
      <c r="S1041" t="s">
        <v>6466</v>
      </c>
      <c r="U1041" t="s">
        <v>6463</v>
      </c>
    </row>
    <row r="1042" spans="1:21">
      <c r="A1042">
        <v>2310</v>
      </c>
      <c r="B1042" t="s">
        <v>2611</v>
      </c>
      <c r="C1042" t="s">
        <v>6459</v>
      </c>
      <c r="D1042" t="s">
        <v>23</v>
      </c>
      <c r="E1042" t="s">
        <v>6467</v>
      </c>
      <c r="F1042" t="s">
        <v>5923</v>
      </c>
      <c r="G1042" t="s">
        <v>6360</v>
      </c>
      <c r="H1042" t="s">
        <v>27</v>
      </c>
      <c r="I1042" t="s">
        <v>2556</v>
      </c>
      <c r="O1042" t="s">
        <v>79</v>
      </c>
      <c r="P1042">
        <v>0</v>
      </c>
      <c r="Q1042">
        <v>0</v>
      </c>
      <c r="R1042" t="s">
        <v>6468</v>
      </c>
      <c r="S1042" t="s">
        <v>6469</v>
      </c>
      <c r="U1042" t="s">
        <v>6470</v>
      </c>
    </row>
    <row r="1043" spans="1:21">
      <c r="A1043">
        <v>2311</v>
      </c>
      <c r="B1043" t="s">
        <v>2611</v>
      </c>
      <c r="C1043" t="s">
        <v>5659</v>
      </c>
      <c r="D1043" t="s">
        <v>23</v>
      </c>
      <c r="E1043" t="s">
        <v>6471</v>
      </c>
      <c r="F1043" t="s">
        <v>5923</v>
      </c>
      <c r="G1043" t="s">
        <v>6360</v>
      </c>
      <c r="H1043" t="s">
        <v>27</v>
      </c>
      <c r="I1043" t="s">
        <v>2556</v>
      </c>
      <c r="O1043" t="s">
        <v>79</v>
      </c>
      <c r="P1043">
        <v>0</v>
      </c>
      <c r="Q1043">
        <v>0</v>
      </c>
      <c r="S1043" t="s">
        <v>6472</v>
      </c>
      <c r="U1043" t="s">
        <v>6470</v>
      </c>
    </row>
    <row r="1044" spans="1:21">
      <c r="A1044" t="s">
        <v>6473</v>
      </c>
      <c r="B1044" t="s">
        <v>2611</v>
      </c>
      <c r="C1044" t="s">
        <v>6453</v>
      </c>
      <c r="D1044" t="s">
        <v>23</v>
      </c>
      <c r="E1044" t="s">
        <v>6474</v>
      </c>
      <c r="F1044" t="s">
        <v>5923</v>
      </c>
      <c r="G1044" t="s">
        <v>6360</v>
      </c>
      <c r="H1044" t="s">
        <v>27</v>
      </c>
      <c r="I1044" t="s">
        <v>28</v>
      </c>
      <c r="J1044" t="s">
        <v>4209</v>
      </c>
      <c r="K1044" t="s">
        <v>6384</v>
      </c>
      <c r="L1044" t="s">
        <v>4287</v>
      </c>
      <c r="M1044" t="s">
        <v>6475</v>
      </c>
      <c r="N1044" t="s">
        <v>5288</v>
      </c>
      <c r="O1044" t="s">
        <v>55</v>
      </c>
      <c r="P1044">
        <v>0</v>
      </c>
      <c r="Q1044">
        <v>0</v>
      </c>
      <c r="R1044" t="s">
        <v>6476</v>
      </c>
      <c r="S1044" t="s">
        <v>6477</v>
      </c>
      <c r="U1044" t="s">
        <v>6478</v>
      </c>
    </row>
    <row r="1045" spans="1:21">
      <c r="A1045">
        <v>2313</v>
      </c>
      <c r="B1045" t="s">
        <v>2611</v>
      </c>
      <c r="C1045" t="s">
        <v>5328</v>
      </c>
      <c r="D1045" t="s">
        <v>23</v>
      </c>
      <c r="E1045" t="s">
        <v>6479</v>
      </c>
      <c r="F1045" t="s">
        <v>5923</v>
      </c>
      <c r="G1045" t="s">
        <v>6360</v>
      </c>
      <c r="H1045" t="s">
        <v>27</v>
      </c>
      <c r="I1045" t="s">
        <v>2556</v>
      </c>
      <c r="O1045" t="s">
        <v>55</v>
      </c>
      <c r="P1045">
        <v>0</v>
      </c>
      <c r="Q1045">
        <v>0</v>
      </c>
      <c r="R1045" t="s">
        <v>6480</v>
      </c>
      <c r="S1045" t="s">
        <v>6481</v>
      </c>
      <c r="U1045" t="s">
        <v>6482</v>
      </c>
    </row>
    <row r="1046" spans="1:21">
      <c r="A1046">
        <v>2314</v>
      </c>
      <c r="B1046" t="s">
        <v>2611</v>
      </c>
      <c r="C1046" t="s">
        <v>2577</v>
      </c>
      <c r="D1046" t="s">
        <v>47</v>
      </c>
      <c r="E1046" t="s">
        <v>6483</v>
      </c>
      <c r="F1046" t="s">
        <v>5923</v>
      </c>
      <c r="G1046" t="s">
        <v>6360</v>
      </c>
      <c r="H1046" t="s">
        <v>27</v>
      </c>
      <c r="I1046" t="s">
        <v>2556</v>
      </c>
      <c r="O1046" t="s">
        <v>55</v>
      </c>
      <c r="P1046">
        <v>0</v>
      </c>
      <c r="Q1046">
        <v>0</v>
      </c>
      <c r="R1046" t="s">
        <v>6484</v>
      </c>
      <c r="S1046" t="s">
        <v>6485</v>
      </c>
      <c r="U1046" t="s">
        <v>6482</v>
      </c>
    </row>
    <row r="1047" spans="1:21">
      <c r="A1047">
        <v>2315</v>
      </c>
      <c r="B1047" t="s">
        <v>2611</v>
      </c>
      <c r="C1047" t="s">
        <v>5328</v>
      </c>
      <c r="D1047" t="s">
        <v>47</v>
      </c>
      <c r="E1047" t="s">
        <v>6486</v>
      </c>
      <c r="F1047" t="s">
        <v>5923</v>
      </c>
      <c r="G1047" t="s">
        <v>6360</v>
      </c>
      <c r="H1047" t="s">
        <v>27</v>
      </c>
      <c r="I1047" t="s">
        <v>2556</v>
      </c>
      <c r="O1047" t="s">
        <v>55</v>
      </c>
      <c r="P1047">
        <v>1</v>
      </c>
      <c r="Q1047">
        <v>1</v>
      </c>
      <c r="S1047" t="s">
        <v>6487</v>
      </c>
      <c r="U1047" t="s">
        <v>6488</v>
      </c>
    </row>
    <row r="1048" spans="1:21">
      <c r="A1048">
        <v>2316</v>
      </c>
      <c r="B1048" t="s">
        <v>2611</v>
      </c>
      <c r="C1048" t="s">
        <v>6083</v>
      </c>
      <c r="D1048" t="s">
        <v>47</v>
      </c>
      <c r="E1048" t="s">
        <v>6489</v>
      </c>
      <c r="F1048" t="s">
        <v>5923</v>
      </c>
      <c r="G1048" t="s">
        <v>6360</v>
      </c>
      <c r="H1048" t="s">
        <v>27</v>
      </c>
      <c r="I1048" t="s">
        <v>2556</v>
      </c>
      <c r="O1048" t="s">
        <v>79</v>
      </c>
      <c r="P1048">
        <v>0</v>
      </c>
      <c r="Q1048">
        <v>0</v>
      </c>
      <c r="S1048" t="s">
        <v>6490</v>
      </c>
      <c r="U1048" t="s">
        <v>6488</v>
      </c>
    </row>
    <row r="1049" spans="1:21">
      <c r="A1049">
        <v>2317</v>
      </c>
      <c r="B1049" t="s">
        <v>2611</v>
      </c>
      <c r="C1049" t="s">
        <v>6491</v>
      </c>
      <c r="D1049" t="s">
        <v>480</v>
      </c>
      <c r="E1049" t="s">
        <v>6492</v>
      </c>
      <c r="F1049" t="s">
        <v>5923</v>
      </c>
      <c r="G1049" t="s">
        <v>6360</v>
      </c>
      <c r="H1049" t="s">
        <v>27</v>
      </c>
      <c r="I1049" t="s">
        <v>2556</v>
      </c>
      <c r="O1049" t="s">
        <v>79</v>
      </c>
      <c r="P1049">
        <v>1</v>
      </c>
      <c r="Q1049">
        <v>1</v>
      </c>
      <c r="S1049" t="s">
        <v>6493</v>
      </c>
      <c r="U1049" t="s">
        <v>6488</v>
      </c>
    </row>
    <row r="1050" spans="1:21">
      <c r="A1050">
        <v>2318</v>
      </c>
      <c r="B1050" t="s">
        <v>2611</v>
      </c>
      <c r="C1050" t="s">
        <v>6453</v>
      </c>
      <c r="D1050" t="s">
        <v>480</v>
      </c>
      <c r="E1050" t="s">
        <v>6494</v>
      </c>
      <c r="F1050" t="s">
        <v>5923</v>
      </c>
      <c r="G1050" t="s">
        <v>6360</v>
      </c>
      <c r="H1050" t="s">
        <v>27</v>
      </c>
      <c r="I1050" t="s">
        <v>2556</v>
      </c>
      <c r="O1050" t="s">
        <v>79</v>
      </c>
      <c r="P1050">
        <v>0</v>
      </c>
      <c r="Q1050">
        <v>0</v>
      </c>
      <c r="S1050" t="s">
        <v>6495</v>
      </c>
      <c r="U1050" t="s">
        <v>6496</v>
      </c>
    </row>
    <row r="1051" spans="1:21">
      <c r="A1051">
        <v>2319</v>
      </c>
      <c r="B1051" t="s">
        <v>2611</v>
      </c>
      <c r="C1051" t="s">
        <v>6497</v>
      </c>
      <c r="D1051" t="s">
        <v>480</v>
      </c>
      <c r="E1051" t="s">
        <v>6498</v>
      </c>
      <c r="F1051" t="s">
        <v>5923</v>
      </c>
      <c r="G1051" t="s">
        <v>6360</v>
      </c>
      <c r="H1051" t="s">
        <v>27</v>
      </c>
      <c r="I1051" t="s">
        <v>2556</v>
      </c>
      <c r="O1051" t="s">
        <v>79</v>
      </c>
      <c r="P1051">
        <v>0</v>
      </c>
      <c r="Q1051">
        <v>0</v>
      </c>
      <c r="S1051" t="s">
        <v>6499</v>
      </c>
      <c r="U1051" t="s">
        <v>6496</v>
      </c>
    </row>
    <row r="1052" spans="1:21">
      <c r="A1052">
        <v>2320</v>
      </c>
      <c r="B1052" t="s">
        <v>2611</v>
      </c>
      <c r="C1052" t="s">
        <v>6497</v>
      </c>
      <c r="D1052" t="s">
        <v>480</v>
      </c>
      <c r="E1052" t="s">
        <v>6500</v>
      </c>
      <c r="F1052" t="s">
        <v>5923</v>
      </c>
      <c r="G1052" t="s">
        <v>6360</v>
      </c>
      <c r="H1052" t="s">
        <v>27</v>
      </c>
      <c r="I1052" t="s">
        <v>2556</v>
      </c>
      <c r="O1052" t="s">
        <v>55</v>
      </c>
      <c r="P1052">
        <v>0</v>
      </c>
      <c r="Q1052">
        <v>0</v>
      </c>
      <c r="S1052" t="s">
        <v>6501</v>
      </c>
      <c r="U1052" t="s">
        <v>6496</v>
      </c>
    </row>
    <row r="1053" spans="1:21">
      <c r="A1053">
        <v>2321</v>
      </c>
      <c r="B1053" t="s">
        <v>2611</v>
      </c>
      <c r="C1053" t="s">
        <v>6333</v>
      </c>
      <c r="D1053" t="s">
        <v>480</v>
      </c>
      <c r="E1053" t="s">
        <v>6502</v>
      </c>
      <c r="F1053" t="s">
        <v>5923</v>
      </c>
      <c r="G1053" t="s">
        <v>6360</v>
      </c>
      <c r="H1053" t="s">
        <v>27</v>
      </c>
      <c r="I1053" t="s">
        <v>28</v>
      </c>
      <c r="J1053" t="s">
        <v>6503</v>
      </c>
      <c r="K1053" t="s">
        <v>6504</v>
      </c>
      <c r="L1053" t="s">
        <v>6505</v>
      </c>
      <c r="M1053" t="s">
        <v>6506</v>
      </c>
      <c r="O1053" t="s">
        <v>34</v>
      </c>
      <c r="P1053">
        <v>1</v>
      </c>
      <c r="Q1053">
        <v>1</v>
      </c>
      <c r="R1053" t="s">
        <v>6507</v>
      </c>
      <c r="S1053" t="s">
        <v>6508</v>
      </c>
      <c r="U1053" t="s">
        <v>6509</v>
      </c>
    </row>
    <row r="1054" spans="1:21">
      <c r="A1054">
        <v>2322</v>
      </c>
      <c r="B1054" t="s">
        <v>2611</v>
      </c>
      <c r="C1054" t="s">
        <v>6491</v>
      </c>
      <c r="D1054" t="s">
        <v>480</v>
      </c>
      <c r="E1054" t="s">
        <v>6510</v>
      </c>
      <c r="F1054" t="s">
        <v>5923</v>
      </c>
      <c r="G1054" t="s">
        <v>6360</v>
      </c>
      <c r="H1054" t="s">
        <v>27</v>
      </c>
      <c r="I1054" t="s">
        <v>2556</v>
      </c>
      <c r="O1054" t="s">
        <v>55</v>
      </c>
      <c r="P1054">
        <v>0</v>
      </c>
      <c r="Q1054">
        <v>0</v>
      </c>
      <c r="S1054" t="s">
        <v>6511</v>
      </c>
      <c r="U1054" t="s">
        <v>6512</v>
      </c>
    </row>
    <row r="1055" spans="1:21">
      <c r="A1055">
        <v>2323</v>
      </c>
      <c r="B1055" t="s">
        <v>2611</v>
      </c>
      <c r="C1055" t="s">
        <v>6248</v>
      </c>
      <c r="D1055" t="s">
        <v>66</v>
      </c>
      <c r="E1055" t="s">
        <v>6513</v>
      </c>
      <c r="F1055" t="s">
        <v>5923</v>
      </c>
      <c r="G1055" t="s">
        <v>6360</v>
      </c>
      <c r="H1055" t="s">
        <v>27</v>
      </c>
      <c r="I1055" t="s">
        <v>2556</v>
      </c>
      <c r="O1055" t="s">
        <v>55</v>
      </c>
      <c r="P1055">
        <v>0</v>
      </c>
      <c r="Q1055">
        <v>0</v>
      </c>
      <c r="S1055" t="s">
        <v>6514</v>
      </c>
      <c r="U1055" t="s">
        <v>6512</v>
      </c>
    </row>
    <row r="1056" spans="1:21">
      <c r="A1056">
        <v>2324</v>
      </c>
      <c r="B1056" t="s">
        <v>2611</v>
      </c>
      <c r="C1056" t="s">
        <v>5494</v>
      </c>
      <c r="D1056" t="s">
        <v>66</v>
      </c>
      <c r="E1056" t="s">
        <v>6515</v>
      </c>
      <c r="F1056" t="s">
        <v>5923</v>
      </c>
      <c r="G1056" t="s">
        <v>6360</v>
      </c>
      <c r="H1056" t="s">
        <v>27</v>
      </c>
      <c r="I1056" t="s">
        <v>2556</v>
      </c>
      <c r="O1056" t="s">
        <v>79</v>
      </c>
      <c r="P1056">
        <v>1</v>
      </c>
      <c r="Q1056">
        <v>1</v>
      </c>
      <c r="S1056" t="s">
        <v>6516</v>
      </c>
      <c r="U1056" t="s">
        <v>6517</v>
      </c>
    </row>
    <row r="1057" spans="1:21">
      <c r="A1057">
        <v>2325</v>
      </c>
      <c r="B1057" t="s">
        <v>2611</v>
      </c>
      <c r="C1057" t="s">
        <v>5494</v>
      </c>
      <c r="D1057" t="s">
        <v>66</v>
      </c>
      <c r="E1057" t="s">
        <v>6518</v>
      </c>
      <c r="F1057" t="s">
        <v>5923</v>
      </c>
      <c r="G1057" t="s">
        <v>6360</v>
      </c>
      <c r="H1057" t="s">
        <v>27</v>
      </c>
      <c r="I1057" t="s">
        <v>2556</v>
      </c>
      <c r="O1057" t="s">
        <v>79</v>
      </c>
      <c r="P1057">
        <v>0</v>
      </c>
      <c r="Q1057">
        <v>0</v>
      </c>
      <c r="S1057" t="s">
        <v>6519</v>
      </c>
      <c r="U1057" t="s">
        <v>6517</v>
      </c>
    </row>
    <row r="1058" spans="1:21">
      <c r="A1058">
        <v>2326</v>
      </c>
      <c r="B1058" t="s">
        <v>2611</v>
      </c>
      <c r="C1058" t="s">
        <v>5494</v>
      </c>
      <c r="D1058" t="s">
        <v>66</v>
      </c>
      <c r="E1058" t="s">
        <v>6520</v>
      </c>
      <c r="F1058" t="s">
        <v>5923</v>
      </c>
      <c r="G1058" t="s">
        <v>6360</v>
      </c>
      <c r="H1058" t="s">
        <v>27</v>
      </c>
      <c r="I1058" t="s">
        <v>2556</v>
      </c>
      <c r="O1058" t="s">
        <v>55</v>
      </c>
      <c r="P1058">
        <v>0</v>
      </c>
      <c r="Q1058">
        <v>0</v>
      </c>
      <c r="S1058" t="s">
        <v>6521</v>
      </c>
      <c r="U1058" t="s">
        <v>6517</v>
      </c>
    </row>
    <row r="1059" spans="1:21">
      <c r="A1059">
        <v>2327</v>
      </c>
      <c r="B1059" t="s">
        <v>2611</v>
      </c>
      <c r="C1059" t="s">
        <v>5494</v>
      </c>
      <c r="D1059" t="s">
        <v>66</v>
      </c>
      <c r="E1059" t="s">
        <v>6522</v>
      </c>
      <c r="F1059" t="s">
        <v>5923</v>
      </c>
      <c r="G1059" t="s">
        <v>6360</v>
      </c>
      <c r="H1059" t="s">
        <v>27</v>
      </c>
      <c r="I1059" t="s">
        <v>2556</v>
      </c>
      <c r="O1059" t="s">
        <v>55</v>
      </c>
      <c r="P1059">
        <v>0</v>
      </c>
      <c r="Q1059">
        <v>0</v>
      </c>
      <c r="S1059" t="s">
        <v>6523</v>
      </c>
      <c r="U1059" t="s">
        <v>6524</v>
      </c>
    </row>
    <row r="1060" spans="1:21">
      <c r="A1060">
        <v>2328</v>
      </c>
      <c r="B1060" t="s">
        <v>2611</v>
      </c>
      <c r="C1060" t="s">
        <v>5494</v>
      </c>
      <c r="D1060" t="s">
        <v>66</v>
      </c>
      <c r="E1060" t="s">
        <v>6525</v>
      </c>
      <c r="F1060" t="s">
        <v>5923</v>
      </c>
      <c r="G1060" t="s">
        <v>6360</v>
      </c>
      <c r="H1060" t="s">
        <v>27</v>
      </c>
      <c r="I1060" t="s">
        <v>2556</v>
      </c>
      <c r="O1060" t="s">
        <v>55</v>
      </c>
      <c r="P1060">
        <v>0</v>
      </c>
      <c r="Q1060">
        <v>0</v>
      </c>
      <c r="S1060" t="s">
        <v>6526</v>
      </c>
      <c r="U1060" t="s">
        <v>6524</v>
      </c>
    </row>
    <row r="1061" spans="1:21">
      <c r="A1061">
        <v>2329</v>
      </c>
      <c r="B1061" t="s">
        <v>2611</v>
      </c>
      <c r="C1061" t="s">
        <v>6316</v>
      </c>
      <c r="D1061" t="s">
        <v>66</v>
      </c>
      <c r="E1061" t="s">
        <v>6527</v>
      </c>
      <c r="F1061" t="s">
        <v>5923</v>
      </c>
      <c r="G1061" t="s">
        <v>6360</v>
      </c>
      <c r="H1061" t="s">
        <v>27</v>
      </c>
      <c r="I1061" t="s">
        <v>28</v>
      </c>
      <c r="J1061" t="e">
        <f ca="1">MÉDIA(B2:B8)</f>
        <v>#NAME?</v>
      </c>
      <c r="K1061" t="e">
        <f ca="1">MÉDIA(B23B8)</f>
        <v>#NAME?</v>
      </c>
      <c r="L1061" t="e">
        <f ca="1">MÉDIA(B2,B8)</f>
        <v>#NAME?</v>
      </c>
      <c r="O1061" t="s">
        <v>121</v>
      </c>
      <c r="P1061">
        <v>0</v>
      </c>
      <c r="Q1061">
        <v>0</v>
      </c>
      <c r="R1061" t="s">
        <v>6528</v>
      </c>
      <c r="S1061" t="s">
        <v>6529</v>
      </c>
      <c r="U1061" t="s">
        <v>6530</v>
      </c>
    </row>
    <row r="1062" spans="1:21">
      <c r="A1062">
        <v>2330</v>
      </c>
      <c r="B1062" t="s">
        <v>2611</v>
      </c>
      <c r="C1062" t="s">
        <v>6302</v>
      </c>
      <c r="D1062" t="s">
        <v>66</v>
      </c>
      <c r="E1062" t="s">
        <v>6531</v>
      </c>
      <c r="F1062" t="s">
        <v>5923</v>
      </c>
      <c r="G1062" t="s">
        <v>6360</v>
      </c>
      <c r="H1062" t="s">
        <v>27</v>
      </c>
      <c r="I1062" t="s">
        <v>28</v>
      </c>
      <c r="J1062" t="s">
        <v>6532</v>
      </c>
      <c r="K1062" t="s">
        <v>6533</v>
      </c>
      <c r="L1062" t="s">
        <v>6534</v>
      </c>
      <c r="M1062" t="s">
        <v>6535</v>
      </c>
      <c r="N1062" t="s">
        <v>6536</v>
      </c>
      <c r="O1062" t="s">
        <v>79</v>
      </c>
      <c r="P1062">
        <v>0</v>
      </c>
      <c r="Q1062">
        <v>0</v>
      </c>
      <c r="S1062" t="s">
        <v>6537</v>
      </c>
      <c r="U1062" t="s">
        <v>6538</v>
      </c>
    </row>
    <row r="1063" spans="1:21">
      <c r="A1063">
        <v>2331</v>
      </c>
      <c r="B1063" t="s">
        <v>2611</v>
      </c>
      <c r="C1063" t="s">
        <v>6539</v>
      </c>
      <c r="D1063" t="s">
        <v>98</v>
      </c>
      <c r="E1063" t="s">
        <v>6540</v>
      </c>
      <c r="F1063" t="s">
        <v>5923</v>
      </c>
      <c r="G1063" t="s">
        <v>6360</v>
      </c>
      <c r="H1063" t="s">
        <v>27</v>
      </c>
      <c r="I1063" t="s">
        <v>2556</v>
      </c>
      <c r="O1063" t="s">
        <v>55</v>
      </c>
      <c r="P1063">
        <v>0</v>
      </c>
      <c r="Q1063">
        <v>0</v>
      </c>
      <c r="R1063" t="s">
        <v>6541</v>
      </c>
      <c r="S1063" t="s">
        <v>6542</v>
      </c>
      <c r="U1063" t="s">
        <v>6543</v>
      </c>
    </row>
    <row r="1064" spans="1:21">
      <c r="A1064">
        <v>2332</v>
      </c>
      <c r="B1064" t="s">
        <v>2611</v>
      </c>
      <c r="C1064" t="s">
        <v>6248</v>
      </c>
      <c r="D1064" t="s">
        <v>3957</v>
      </c>
      <c r="E1064" t="s">
        <v>6544</v>
      </c>
      <c r="F1064" t="s">
        <v>5923</v>
      </c>
      <c r="G1064" t="s">
        <v>6545</v>
      </c>
      <c r="H1064" t="s">
        <v>27</v>
      </c>
      <c r="I1064" t="s">
        <v>2556</v>
      </c>
      <c r="O1064" t="s">
        <v>55</v>
      </c>
      <c r="P1064">
        <v>1</v>
      </c>
      <c r="Q1064">
        <v>1</v>
      </c>
      <c r="S1064" t="s">
        <v>6546</v>
      </c>
      <c r="U1064" t="s">
        <v>6547</v>
      </c>
    </row>
    <row r="1065" spans="1:21">
      <c r="A1065">
        <v>2333</v>
      </c>
      <c r="B1065" t="s">
        <v>2611</v>
      </c>
      <c r="C1065" t="s">
        <v>6358</v>
      </c>
      <c r="D1065" t="s">
        <v>3957</v>
      </c>
      <c r="E1065" t="s">
        <v>6548</v>
      </c>
      <c r="F1065" t="s">
        <v>5923</v>
      </c>
      <c r="G1065" t="s">
        <v>6545</v>
      </c>
      <c r="H1065" t="s">
        <v>27</v>
      </c>
      <c r="I1065" t="s">
        <v>28</v>
      </c>
      <c r="J1065" t="s">
        <v>6549</v>
      </c>
      <c r="K1065" t="s">
        <v>6550</v>
      </c>
      <c r="L1065" t="s">
        <v>6551</v>
      </c>
      <c r="M1065" t="s">
        <v>6552</v>
      </c>
      <c r="N1065" t="s">
        <v>6553</v>
      </c>
      <c r="O1065" t="s">
        <v>64</v>
      </c>
      <c r="P1065">
        <v>0</v>
      </c>
      <c r="Q1065">
        <v>0</v>
      </c>
      <c r="S1065" t="s">
        <v>6554</v>
      </c>
      <c r="U1065" t="s">
        <v>6547</v>
      </c>
    </row>
    <row r="1066" spans="1:21">
      <c r="A1066">
        <v>2334</v>
      </c>
      <c r="B1066" t="s">
        <v>2611</v>
      </c>
      <c r="C1066" t="s">
        <v>6093</v>
      </c>
      <c r="D1066" t="s">
        <v>3957</v>
      </c>
      <c r="E1066" t="s">
        <v>6555</v>
      </c>
      <c r="F1066" t="s">
        <v>5923</v>
      </c>
      <c r="G1066" t="s">
        <v>6545</v>
      </c>
      <c r="H1066" t="s">
        <v>27</v>
      </c>
      <c r="I1066" t="s">
        <v>2556</v>
      </c>
      <c r="O1066" t="s">
        <v>79</v>
      </c>
      <c r="P1066">
        <v>0</v>
      </c>
      <c r="Q1066">
        <v>0</v>
      </c>
      <c r="S1066" t="s">
        <v>6556</v>
      </c>
      <c r="U1066" t="s">
        <v>6547</v>
      </c>
    </row>
    <row r="1067" spans="1:21">
      <c r="A1067">
        <v>2335</v>
      </c>
      <c r="B1067" t="s">
        <v>2611</v>
      </c>
      <c r="C1067" t="s">
        <v>6302</v>
      </c>
      <c r="D1067" t="s">
        <v>364</v>
      </c>
      <c r="E1067" t="s">
        <v>6557</v>
      </c>
      <c r="F1067" t="s">
        <v>5923</v>
      </c>
      <c r="G1067" t="s">
        <v>6545</v>
      </c>
      <c r="H1067" t="s">
        <v>27</v>
      </c>
      <c r="I1067" t="s">
        <v>2556</v>
      </c>
      <c r="O1067" t="s">
        <v>55</v>
      </c>
      <c r="P1067">
        <v>0</v>
      </c>
      <c r="Q1067">
        <v>0</v>
      </c>
      <c r="S1067" t="s">
        <v>6558</v>
      </c>
      <c r="U1067" t="s">
        <v>6559</v>
      </c>
    </row>
    <row r="1068" spans="1:21">
      <c r="A1068">
        <v>2336</v>
      </c>
      <c r="B1068" t="s">
        <v>2611</v>
      </c>
      <c r="C1068" t="s">
        <v>2973</v>
      </c>
      <c r="D1068" t="s">
        <v>364</v>
      </c>
      <c r="E1068" t="s">
        <v>6560</v>
      </c>
      <c r="F1068" t="s">
        <v>5923</v>
      </c>
      <c r="G1068" t="s">
        <v>6545</v>
      </c>
      <c r="H1068" t="s">
        <v>27</v>
      </c>
      <c r="I1068" t="s">
        <v>2556</v>
      </c>
      <c r="O1068" t="s">
        <v>55</v>
      </c>
      <c r="P1068">
        <v>0</v>
      </c>
      <c r="Q1068">
        <v>0</v>
      </c>
      <c r="S1068" t="s">
        <v>6561</v>
      </c>
      <c r="U1068" t="s">
        <v>6559</v>
      </c>
    </row>
    <row r="1069" spans="1:21">
      <c r="A1069">
        <v>2337</v>
      </c>
      <c r="B1069" t="s">
        <v>2611</v>
      </c>
      <c r="C1069" t="s">
        <v>6287</v>
      </c>
      <c r="D1069" t="s">
        <v>364</v>
      </c>
      <c r="E1069" t="s">
        <v>6562</v>
      </c>
      <c r="F1069" t="s">
        <v>5923</v>
      </c>
      <c r="G1069" t="s">
        <v>6545</v>
      </c>
      <c r="H1069" t="s">
        <v>27</v>
      </c>
      <c r="I1069" t="s">
        <v>2556</v>
      </c>
      <c r="O1069" t="s">
        <v>79</v>
      </c>
      <c r="P1069">
        <v>0</v>
      </c>
      <c r="Q1069">
        <v>0</v>
      </c>
      <c r="S1069" t="s">
        <v>6563</v>
      </c>
      <c r="U1069" t="s">
        <v>6559</v>
      </c>
    </row>
    <row r="1070" spans="1:21">
      <c r="A1070">
        <v>2338</v>
      </c>
      <c r="B1070" t="s">
        <v>2611</v>
      </c>
      <c r="C1070" t="s">
        <v>6410</v>
      </c>
      <c r="D1070" t="s">
        <v>364</v>
      </c>
      <c r="E1070" t="s">
        <v>6564</v>
      </c>
      <c r="F1070" t="s">
        <v>5923</v>
      </c>
      <c r="G1070" t="s">
        <v>6545</v>
      </c>
      <c r="H1070" t="s">
        <v>27</v>
      </c>
      <c r="I1070" t="s">
        <v>2556</v>
      </c>
      <c r="O1070" t="s">
        <v>79</v>
      </c>
      <c r="P1070">
        <v>0</v>
      </c>
      <c r="Q1070">
        <v>0</v>
      </c>
      <c r="S1070" t="s">
        <v>6565</v>
      </c>
      <c r="U1070" t="s">
        <v>6559</v>
      </c>
    </row>
    <row r="1071" spans="1:21">
      <c r="A1071">
        <v>2339</v>
      </c>
      <c r="B1071" t="s">
        <v>2611</v>
      </c>
      <c r="C1071" t="s">
        <v>6566</v>
      </c>
      <c r="D1071" t="s">
        <v>364</v>
      </c>
      <c r="E1071" t="s">
        <v>6567</v>
      </c>
      <c r="F1071" t="s">
        <v>5923</v>
      </c>
      <c r="G1071" t="s">
        <v>6545</v>
      </c>
      <c r="H1071" t="s">
        <v>27</v>
      </c>
      <c r="I1071" t="s">
        <v>28</v>
      </c>
      <c r="J1071" t="s">
        <v>6568</v>
      </c>
      <c r="K1071" t="s">
        <v>6569</v>
      </c>
      <c r="L1071" t="s">
        <v>6570</v>
      </c>
      <c r="M1071" t="s">
        <v>6571</v>
      </c>
      <c r="N1071" t="s">
        <v>6572</v>
      </c>
      <c r="O1071" t="s">
        <v>121</v>
      </c>
      <c r="P1071">
        <v>0</v>
      </c>
      <c r="Q1071">
        <v>0</v>
      </c>
      <c r="S1071" t="s">
        <v>6573</v>
      </c>
      <c r="U1071" t="s">
        <v>6559</v>
      </c>
    </row>
    <row r="1072" spans="1:21">
      <c r="A1072">
        <v>2340</v>
      </c>
      <c r="B1072" t="s">
        <v>2611</v>
      </c>
      <c r="C1072" t="s">
        <v>6574</v>
      </c>
      <c r="D1072" t="s">
        <v>364</v>
      </c>
      <c r="E1072" t="s">
        <v>6575</v>
      </c>
      <c r="F1072" t="s">
        <v>5923</v>
      </c>
      <c r="G1072" t="s">
        <v>6545</v>
      </c>
      <c r="H1072" t="s">
        <v>27</v>
      </c>
      <c r="I1072" t="s">
        <v>2556</v>
      </c>
      <c r="O1072" t="s">
        <v>55</v>
      </c>
      <c r="P1072">
        <v>0</v>
      </c>
      <c r="Q1072">
        <v>0</v>
      </c>
      <c r="S1072" t="s">
        <v>6576</v>
      </c>
      <c r="U1072" t="s">
        <v>6559</v>
      </c>
    </row>
    <row r="1073" spans="1:21">
      <c r="A1073">
        <v>2341</v>
      </c>
      <c r="B1073" t="s">
        <v>2611</v>
      </c>
      <c r="C1073" t="s">
        <v>6290</v>
      </c>
      <c r="D1073" t="s">
        <v>364</v>
      </c>
      <c r="E1073" t="s">
        <v>6577</v>
      </c>
      <c r="F1073" t="s">
        <v>5923</v>
      </c>
      <c r="G1073" t="s">
        <v>6545</v>
      </c>
      <c r="H1073" t="s">
        <v>27</v>
      </c>
      <c r="I1073" t="s">
        <v>2556</v>
      </c>
      <c r="O1073" t="s">
        <v>55</v>
      </c>
      <c r="P1073">
        <v>0</v>
      </c>
      <c r="Q1073">
        <v>0</v>
      </c>
      <c r="S1073" t="s">
        <v>6578</v>
      </c>
      <c r="U1073" t="s">
        <v>6559</v>
      </c>
    </row>
    <row r="1074" spans="1:21">
      <c r="A1074">
        <v>2342</v>
      </c>
      <c r="B1074" t="s">
        <v>2611</v>
      </c>
      <c r="C1074" t="s">
        <v>6354</v>
      </c>
      <c r="D1074" t="s">
        <v>364</v>
      </c>
      <c r="E1074" t="s">
        <v>6579</v>
      </c>
      <c r="F1074" t="s">
        <v>5923</v>
      </c>
      <c r="G1074" t="s">
        <v>6545</v>
      </c>
      <c r="H1074" t="s">
        <v>27</v>
      </c>
      <c r="I1074" t="s">
        <v>2556</v>
      </c>
      <c r="O1074" t="s">
        <v>79</v>
      </c>
      <c r="P1074">
        <v>0</v>
      </c>
      <c r="Q1074">
        <v>0</v>
      </c>
      <c r="R1074" t="s">
        <v>6580</v>
      </c>
      <c r="S1074" t="s">
        <v>6581</v>
      </c>
      <c r="U1074" t="s">
        <v>6582</v>
      </c>
    </row>
    <row r="1075" spans="1:21">
      <c r="A1075">
        <v>2343</v>
      </c>
      <c r="B1075" t="s">
        <v>2611</v>
      </c>
      <c r="C1075" t="s">
        <v>6574</v>
      </c>
      <c r="D1075" t="s">
        <v>364</v>
      </c>
      <c r="E1075" t="s">
        <v>6583</v>
      </c>
      <c r="F1075" t="s">
        <v>5923</v>
      </c>
      <c r="G1075" t="s">
        <v>6545</v>
      </c>
      <c r="H1075" t="s">
        <v>27</v>
      </c>
      <c r="I1075" t="s">
        <v>2556</v>
      </c>
      <c r="O1075" t="s">
        <v>79</v>
      </c>
      <c r="P1075">
        <v>1</v>
      </c>
      <c r="Q1075">
        <v>1</v>
      </c>
      <c r="S1075" t="s">
        <v>6584</v>
      </c>
      <c r="U1075" t="s">
        <v>6585</v>
      </c>
    </row>
    <row r="1076" spans="1:21">
      <c r="A1076">
        <v>2344</v>
      </c>
      <c r="B1076" t="s">
        <v>2611</v>
      </c>
      <c r="C1076" t="s">
        <v>6574</v>
      </c>
      <c r="D1076" t="s">
        <v>364</v>
      </c>
      <c r="E1076" t="s">
        <v>6586</v>
      </c>
      <c r="F1076" t="s">
        <v>5923</v>
      </c>
      <c r="G1076" t="s">
        <v>6545</v>
      </c>
      <c r="H1076" t="s">
        <v>27</v>
      </c>
      <c r="I1076" t="s">
        <v>2556</v>
      </c>
      <c r="O1076" t="s">
        <v>79</v>
      </c>
      <c r="P1076">
        <v>0</v>
      </c>
      <c r="Q1076">
        <v>0</v>
      </c>
      <c r="S1076" t="s">
        <v>6587</v>
      </c>
      <c r="U1076" t="s">
        <v>6585</v>
      </c>
    </row>
    <row r="1077" spans="1:21">
      <c r="A1077">
        <v>2345</v>
      </c>
      <c r="B1077" t="s">
        <v>2611</v>
      </c>
      <c r="C1077" t="s">
        <v>2973</v>
      </c>
      <c r="D1077" t="s">
        <v>364</v>
      </c>
      <c r="E1077" t="s">
        <v>6588</v>
      </c>
      <c r="F1077" t="s">
        <v>5923</v>
      </c>
      <c r="G1077" t="s">
        <v>6545</v>
      </c>
      <c r="H1077" t="s">
        <v>27</v>
      </c>
      <c r="I1077" t="s">
        <v>2556</v>
      </c>
      <c r="O1077" t="s">
        <v>79</v>
      </c>
      <c r="P1077">
        <v>0</v>
      </c>
      <c r="Q1077">
        <v>0</v>
      </c>
      <c r="S1077" t="s">
        <v>6589</v>
      </c>
      <c r="U1077" t="s">
        <v>6585</v>
      </c>
    </row>
    <row r="1078" spans="1:21">
      <c r="A1078">
        <v>2346</v>
      </c>
      <c r="B1078" t="s">
        <v>2611</v>
      </c>
      <c r="C1078" t="s">
        <v>6590</v>
      </c>
      <c r="D1078" t="s">
        <v>243</v>
      </c>
      <c r="E1078" t="s">
        <v>6591</v>
      </c>
      <c r="F1078" t="s">
        <v>5923</v>
      </c>
      <c r="G1078" t="s">
        <v>6545</v>
      </c>
      <c r="H1078" t="s">
        <v>27</v>
      </c>
      <c r="I1078" t="s">
        <v>2556</v>
      </c>
      <c r="O1078" t="s">
        <v>55</v>
      </c>
      <c r="P1078">
        <v>0</v>
      </c>
      <c r="Q1078">
        <v>0</v>
      </c>
      <c r="S1078" t="s">
        <v>6592</v>
      </c>
      <c r="U1078" t="s">
        <v>6585</v>
      </c>
    </row>
    <row r="1079" spans="1:21">
      <c r="A1079">
        <v>2347</v>
      </c>
      <c r="B1079" t="s">
        <v>2611</v>
      </c>
      <c r="C1079" t="s">
        <v>6590</v>
      </c>
      <c r="D1079" t="s">
        <v>243</v>
      </c>
      <c r="E1079" t="s">
        <v>6593</v>
      </c>
      <c r="F1079" t="s">
        <v>5923</v>
      </c>
      <c r="G1079" t="s">
        <v>6545</v>
      </c>
      <c r="H1079" t="s">
        <v>27</v>
      </c>
      <c r="I1079" t="s">
        <v>2556</v>
      </c>
      <c r="O1079" t="s">
        <v>79</v>
      </c>
      <c r="P1079">
        <v>0</v>
      </c>
      <c r="Q1079">
        <v>0</v>
      </c>
      <c r="S1079" t="s">
        <v>6594</v>
      </c>
      <c r="U1079" t="s">
        <v>6595</v>
      </c>
    </row>
    <row r="1080" spans="1:21">
      <c r="A1080">
        <v>2348</v>
      </c>
      <c r="B1080" t="s">
        <v>2611</v>
      </c>
      <c r="C1080" t="s">
        <v>6590</v>
      </c>
      <c r="D1080" t="s">
        <v>243</v>
      </c>
      <c r="E1080" t="s">
        <v>6596</v>
      </c>
      <c r="F1080" t="s">
        <v>5923</v>
      </c>
      <c r="G1080" t="s">
        <v>6545</v>
      </c>
      <c r="H1080" t="s">
        <v>27</v>
      </c>
      <c r="I1080" t="s">
        <v>2556</v>
      </c>
      <c r="O1080" t="s">
        <v>55</v>
      </c>
      <c r="P1080">
        <v>1</v>
      </c>
      <c r="Q1080">
        <v>1</v>
      </c>
      <c r="S1080" t="s">
        <v>6597</v>
      </c>
      <c r="U1080" t="s">
        <v>6595</v>
      </c>
    </row>
    <row r="1081" spans="1:21">
      <c r="A1081">
        <v>2349</v>
      </c>
      <c r="B1081" t="s">
        <v>2611</v>
      </c>
      <c r="C1081" t="s">
        <v>6590</v>
      </c>
      <c r="D1081" t="s">
        <v>243</v>
      </c>
      <c r="E1081" t="s">
        <v>6598</v>
      </c>
      <c r="F1081" t="s">
        <v>5923</v>
      </c>
      <c r="G1081" t="s">
        <v>6545</v>
      </c>
      <c r="H1081" t="s">
        <v>27</v>
      </c>
      <c r="I1081" t="s">
        <v>2556</v>
      </c>
      <c r="O1081" t="s">
        <v>79</v>
      </c>
      <c r="P1081">
        <v>0</v>
      </c>
      <c r="Q1081">
        <v>0</v>
      </c>
      <c r="S1081" t="s">
        <v>6599</v>
      </c>
      <c r="U1081" t="s">
        <v>6600</v>
      </c>
    </row>
    <row r="1082" spans="1:21">
      <c r="A1082">
        <v>2350</v>
      </c>
      <c r="B1082" t="s">
        <v>2611</v>
      </c>
      <c r="C1082" t="s">
        <v>5357</v>
      </c>
      <c r="D1082" t="s">
        <v>243</v>
      </c>
      <c r="E1082" t="s">
        <v>6601</v>
      </c>
      <c r="F1082" t="s">
        <v>5923</v>
      </c>
      <c r="G1082" t="s">
        <v>6545</v>
      </c>
      <c r="H1082" t="s">
        <v>27</v>
      </c>
      <c r="I1082" t="s">
        <v>2556</v>
      </c>
      <c r="O1082" t="s">
        <v>79</v>
      </c>
      <c r="P1082">
        <v>0</v>
      </c>
      <c r="Q1082">
        <v>0</v>
      </c>
      <c r="S1082" t="s">
        <v>6602</v>
      </c>
      <c r="U1082" t="s">
        <v>6600</v>
      </c>
    </row>
    <row r="1083" spans="1:21">
      <c r="A1083">
        <v>2351</v>
      </c>
      <c r="B1083" t="s">
        <v>2611</v>
      </c>
      <c r="C1083" t="s">
        <v>6603</v>
      </c>
      <c r="D1083" t="s">
        <v>23</v>
      </c>
      <c r="E1083" t="s">
        <v>6604</v>
      </c>
      <c r="F1083" t="s">
        <v>5923</v>
      </c>
      <c r="G1083" t="s">
        <v>6545</v>
      </c>
      <c r="H1083" t="s">
        <v>27</v>
      </c>
      <c r="I1083" t="s">
        <v>28</v>
      </c>
      <c r="J1083" t="s">
        <v>6605</v>
      </c>
      <c r="K1083" t="s">
        <v>6606</v>
      </c>
      <c r="L1083" t="s">
        <v>6607</v>
      </c>
      <c r="M1083" t="s">
        <v>6608</v>
      </c>
      <c r="N1083" t="s">
        <v>6609</v>
      </c>
      <c r="O1083" t="s">
        <v>34</v>
      </c>
      <c r="P1083">
        <v>0</v>
      </c>
      <c r="Q1083">
        <v>0</v>
      </c>
      <c r="S1083" t="s">
        <v>6610</v>
      </c>
      <c r="U1083" t="s">
        <v>6600</v>
      </c>
    </row>
    <row r="1084" spans="1:21">
      <c r="A1084">
        <v>2352</v>
      </c>
      <c r="B1084" t="s">
        <v>2611</v>
      </c>
      <c r="C1084" t="s">
        <v>6453</v>
      </c>
      <c r="D1084" t="s">
        <v>23</v>
      </c>
      <c r="E1084" t="s">
        <v>6611</v>
      </c>
      <c r="F1084" t="s">
        <v>5923</v>
      </c>
      <c r="G1084" t="s">
        <v>6545</v>
      </c>
      <c r="H1084" t="s">
        <v>27</v>
      </c>
      <c r="I1084" t="s">
        <v>2556</v>
      </c>
      <c r="O1084" t="s">
        <v>55</v>
      </c>
      <c r="P1084">
        <v>0</v>
      </c>
      <c r="Q1084">
        <v>0</v>
      </c>
      <c r="S1084" t="s">
        <v>6612</v>
      </c>
      <c r="U1084" t="s">
        <v>6600</v>
      </c>
    </row>
    <row r="1085" spans="1:21">
      <c r="A1085">
        <v>2353</v>
      </c>
      <c r="B1085" t="s">
        <v>2611</v>
      </c>
      <c r="C1085" t="s">
        <v>6459</v>
      </c>
      <c r="D1085" t="s">
        <v>23</v>
      </c>
      <c r="E1085" t="s">
        <v>6613</v>
      </c>
      <c r="F1085" t="s">
        <v>5923</v>
      </c>
      <c r="G1085" t="s">
        <v>6545</v>
      </c>
      <c r="H1085" t="s">
        <v>27</v>
      </c>
      <c r="I1085" t="s">
        <v>2556</v>
      </c>
      <c r="O1085" t="s">
        <v>79</v>
      </c>
      <c r="P1085">
        <v>0</v>
      </c>
      <c r="Q1085">
        <v>0</v>
      </c>
      <c r="S1085" t="s">
        <v>6614</v>
      </c>
      <c r="U1085" t="s">
        <v>6600</v>
      </c>
    </row>
    <row r="1086" spans="1:21">
      <c r="A1086">
        <v>2354</v>
      </c>
      <c r="B1086" t="s">
        <v>2611</v>
      </c>
      <c r="C1086" t="s">
        <v>5659</v>
      </c>
      <c r="D1086" t="s">
        <v>23</v>
      </c>
      <c r="E1086" t="s">
        <v>6615</v>
      </c>
      <c r="F1086" t="s">
        <v>5923</v>
      </c>
      <c r="G1086" t="s">
        <v>6545</v>
      </c>
      <c r="H1086" t="s">
        <v>27</v>
      </c>
      <c r="I1086" t="s">
        <v>2556</v>
      </c>
      <c r="O1086" t="s">
        <v>55</v>
      </c>
      <c r="P1086">
        <v>0</v>
      </c>
      <c r="Q1086">
        <v>0</v>
      </c>
      <c r="S1086" t="s">
        <v>6616</v>
      </c>
      <c r="U1086" t="s">
        <v>6600</v>
      </c>
    </row>
    <row r="1087" spans="1:21">
      <c r="A1087">
        <v>2355</v>
      </c>
      <c r="B1087" t="s">
        <v>2611</v>
      </c>
      <c r="C1087" t="s">
        <v>6617</v>
      </c>
      <c r="D1087" t="s">
        <v>23</v>
      </c>
      <c r="E1087" t="s">
        <v>6618</v>
      </c>
      <c r="F1087" t="s">
        <v>5923</v>
      </c>
      <c r="G1087" t="s">
        <v>6545</v>
      </c>
      <c r="H1087" t="s">
        <v>27</v>
      </c>
      <c r="I1087" t="s">
        <v>2556</v>
      </c>
      <c r="O1087" t="s">
        <v>55</v>
      </c>
      <c r="P1087">
        <v>0</v>
      </c>
      <c r="Q1087">
        <v>0</v>
      </c>
      <c r="S1087" t="s">
        <v>6619</v>
      </c>
      <c r="U1087" t="s">
        <v>6620</v>
      </c>
    </row>
    <row r="1088" spans="1:21">
      <c r="A1088">
        <v>2356</v>
      </c>
      <c r="B1088" t="s">
        <v>2611</v>
      </c>
      <c r="C1088" t="s">
        <v>6617</v>
      </c>
      <c r="D1088" t="s">
        <v>23</v>
      </c>
      <c r="E1088" t="s">
        <v>6621</v>
      </c>
      <c r="F1088" t="s">
        <v>5923</v>
      </c>
      <c r="G1088" t="s">
        <v>6545</v>
      </c>
      <c r="H1088" t="s">
        <v>27</v>
      </c>
      <c r="I1088" t="s">
        <v>2556</v>
      </c>
      <c r="O1088" t="s">
        <v>55</v>
      </c>
      <c r="P1088">
        <v>0</v>
      </c>
      <c r="Q1088">
        <v>0</v>
      </c>
      <c r="S1088" t="s">
        <v>6622</v>
      </c>
      <c r="U1088" t="s">
        <v>6620</v>
      </c>
    </row>
    <row r="1089" spans="1:21">
      <c r="A1089" t="s">
        <v>6623</v>
      </c>
      <c r="B1089" t="s">
        <v>2611</v>
      </c>
      <c r="C1089" t="s">
        <v>6617</v>
      </c>
      <c r="D1089" t="s">
        <v>23</v>
      </c>
      <c r="E1089" t="s">
        <v>6624</v>
      </c>
      <c r="F1089" t="s">
        <v>5923</v>
      </c>
      <c r="G1089" t="s">
        <v>6545</v>
      </c>
      <c r="H1089" t="s">
        <v>27</v>
      </c>
      <c r="I1089" t="s">
        <v>2556</v>
      </c>
      <c r="J1089" t="s">
        <v>4209</v>
      </c>
      <c r="K1089" t="s">
        <v>6384</v>
      </c>
      <c r="L1089" t="s">
        <v>4287</v>
      </c>
      <c r="M1089" t="s">
        <v>6475</v>
      </c>
      <c r="N1089" t="s">
        <v>5288</v>
      </c>
      <c r="O1089" t="s">
        <v>79</v>
      </c>
      <c r="P1089">
        <v>0</v>
      </c>
      <c r="Q1089">
        <v>0</v>
      </c>
      <c r="S1089" t="s">
        <v>6625</v>
      </c>
      <c r="U1089" t="s">
        <v>6620</v>
      </c>
    </row>
    <row r="1090" spans="1:21">
      <c r="A1090">
        <v>2358</v>
      </c>
      <c r="B1090" t="s">
        <v>2611</v>
      </c>
      <c r="C1090" t="s">
        <v>6626</v>
      </c>
      <c r="D1090" t="s">
        <v>364</v>
      </c>
      <c r="E1090" t="s">
        <v>6627</v>
      </c>
      <c r="F1090" t="s">
        <v>5923</v>
      </c>
      <c r="G1090" t="s">
        <v>6545</v>
      </c>
      <c r="H1090" t="s">
        <v>27</v>
      </c>
      <c r="I1090" t="s">
        <v>28</v>
      </c>
      <c r="J1090" t="s">
        <v>6628</v>
      </c>
      <c r="K1090" t="s">
        <v>6629</v>
      </c>
      <c r="L1090" t="s">
        <v>6630</v>
      </c>
      <c r="M1090" t="s">
        <v>6631</v>
      </c>
      <c r="O1090" t="s">
        <v>55</v>
      </c>
      <c r="P1090">
        <v>1</v>
      </c>
      <c r="Q1090">
        <v>1</v>
      </c>
      <c r="S1090" t="s">
        <v>6632</v>
      </c>
      <c r="U1090" t="s">
        <v>6633</v>
      </c>
    </row>
    <row r="1091" spans="1:21">
      <c r="A1091">
        <v>2359</v>
      </c>
      <c r="B1091" t="s">
        <v>2611</v>
      </c>
      <c r="C1091" t="s">
        <v>6634</v>
      </c>
      <c r="D1091" t="s">
        <v>47</v>
      </c>
      <c r="E1091" t="s">
        <v>6635</v>
      </c>
      <c r="F1091" t="s">
        <v>5923</v>
      </c>
      <c r="G1091" t="s">
        <v>6545</v>
      </c>
      <c r="H1091" t="s">
        <v>27</v>
      </c>
      <c r="I1091" t="s">
        <v>2556</v>
      </c>
      <c r="O1091" t="s">
        <v>55</v>
      </c>
      <c r="P1091">
        <v>1</v>
      </c>
      <c r="Q1091">
        <v>0</v>
      </c>
      <c r="S1091" t="s">
        <v>6636</v>
      </c>
      <c r="U1091" t="s">
        <v>6633</v>
      </c>
    </row>
    <row r="1092" spans="1:21">
      <c r="A1092">
        <v>2360</v>
      </c>
      <c r="B1092" t="s">
        <v>2611</v>
      </c>
      <c r="C1092" t="s">
        <v>5402</v>
      </c>
      <c r="D1092" t="s">
        <v>47</v>
      </c>
      <c r="E1092" t="s">
        <v>6637</v>
      </c>
      <c r="F1092" t="s">
        <v>5923</v>
      </c>
      <c r="G1092" t="s">
        <v>6545</v>
      </c>
      <c r="H1092" t="s">
        <v>27</v>
      </c>
      <c r="I1092" t="s">
        <v>2556</v>
      </c>
      <c r="O1092" t="s">
        <v>55</v>
      </c>
      <c r="P1092">
        <v>0</v>
      </c>
      <c r="Q1092">
        <v>0</v>
      </c>
      <c r="S1092" t="s">
        <v>6638</v>
      </c>
      <c r="U1092" t="s">
        <v>6633</v>
      </c>
    </row>
    <row r="1093" spans="1:21">
      <c r="A1093">
        <v>2361</v>
      </c>
      <c r="B1093" t="s">
        <v>2611</v>
      </c>
      <c r="C1093" t="s">
        <v>6248</v>
      </c>
      <c r="D1093" t="s">
        <v>3957</v>
      </c>
      <c r="E1093" t="s">
        <v>6639</v>
      </c>
      <c r="F1093" t="s">
        <v>5923</v>
      </c>
      <c r="G1093" t="s">
        <v>6640</v>
      </c>
      <c r="H1093" t="s">
        <v>27</v>
      </c>
      <c r="I1093" t="s">
        <v>2556</v>
      </c>
      <c r="O1093" t="s">
        <v>79</v>
      </c>
      <c r="P1093">
        <v>1</v>
      </c>
      <c r="Q1093">
        <v>1</v>
      </c>
      <c r="S1093" t="s">
        <v>6641</v>
      </c>
      <c r="U1093" t="s">
        <v>6642</v>
      </c>
    </row>
    <row r="1094" spans="1:21">
      <c r="A1094">
        <v>2362</v>
      </c>
      <c r="B1094" t="s">
        <v>2611</v>
      </c>
      <c r="C1094" t="s">
        <v>6083</v>
      </c>
      <c r="D1094" t="s">
        <v>3957</v>
      </c>
      <c r="E1094" t="s">
        <v>6643</v>
      </c>
      <c r="F1094" t="s">
        <v>5923</v>
      </c>
      <c r="G1094" t="s">
        <v>6640</v>
      </c>
      <c r="H1094" t="s">
        <v>27</v>
      </c>
      <c r="I1094" t="s">
        <v>2556</v>
      </c>
      <c r="O1094" t="s">
        <v>79</v>
      </c>
      <c r="P1094">
        <v>0</v>
      </c>
      <c r="Q1094">
        <v>0</v>
      </c>
      <c r="S1094" t="s">
        <v>6644</v>
      </c>
      <c r="U1094" t="s">
        <v>6642</v>
      </c>
    </row>
    <row r="1095" spans="1:21">
      <c r="A1095">
        <v>2363</v>
      </c>
      <c r="B1095" t="s">
        <v>2611</v>
      </c>
      <c r="C1095" t="s">
        <v>6302</v>
      </c>
      <c r="D1095" t="s">
        <v>364</v>
      </c>
      <c r="E1095" t="s">
        <v>6645</v>
      </c>
      <c r="F1095" t="s">
        <v>5923</v>
      </c>
      <c r="G1095" t="s">
        <v>6640</v>
      </c>
      <c r="H1095" t="s">
        <v>27</v>
      </c>
      <c r="I1095" t="s">
        <v>28</v>
      </c>
      <c r="J1095" t="s">
        <v>6646</v>
      </c>
      <c r="K1095" t="s">
        <v>6647</v>
      </c>
      <c r="L1095" t="s">
        <v>6648</v>
      </c>
      <c r="M1095" t="s">
        <v>6649</v>
      </c>
      <c r="N1095" t="s">
        <v>6650</v>
      </c>
      <c r="O1095" t="s">
        <v>34</v>
      </c>
      <c r="P1095">
        <v>0</v>
      </c>
      <c r="Q1095">
        <v>0</v>
      </c>
      <c r="S1095" t="s">
        <v>6651</v>
      </c>
      <c r="U1095" t="s">
        <v>6642</v>
      </c>
    </row>
    <row r="1096" spans="1:21">
      <c r="A1096">
        <v>2364</v>
      </c>
      <c r="B1096" t="s">
        <v>2611</v>
      </c>
      <c r="C1096" t="s">
        <v>6410</v>
      </c>
      <c r="D1096" t="s">
        <v>364</v>
      </c>
      <c r="E1096" t="s">
        <v>6652</v>
      </c>
      <c r="F1096" t="s">
        <v>5923</v>
      </c>
      <c r="G1096" t="s">
        <v>6640</v>
      </c>
      <c r="H1096" t="s">
        <v>27</v>
      </c>
      <c r="I1096" t="s">
        <v>2556</v>
      </c>
      <c r="O1096" t="s">
        <v>79</v>
      </c>
      <c r="P1096">
        <v>0</v>
      </c>
      <c r="Q1096">
        <v>0</v>
      </c>
      <c r="S1096" t="s">
        <v>6653</v>
      </c>
      <c r="U1096" t="s">
        <v>6642</v>
      </c>
    </row>
    <row r="1097" spans="1:21">
      <c r="A1097">
        <v>2365</v>
      </c>
      <c r="B1097" t="s">
        <v>2611</v>
      </c>
      <c r="C1097" t="s">
        <v>6410</v>
      </c>
      <c r="D1097" t="s">
        <v>364</v>
      </c>
      <c r="E1097" t="s">
        <v>6654</v>
      </c>
      <c r="F1097" t="s">
        <v>5923</v>
      </c>
      <c r="G1097" t="s">
        <v>6640</v>
      </c>
      <c r="H1097" t="s">
        <v>27</v>
      </c>
      <c r="I1097" t="s">
        <v>2556</v>
      </c>
      <c r="O1097" t="s">
        <v>55</v>
      </c>
      <c r="P1097">
        <v>0</v>
      </c>
      <c r="Q1097">
        <v>0</v>
      </c>
      <c r="S1097" t="s">
        <v>6655</v>
      </c>
      <c r="U1097" t="s">
        <v>6656</v>
      </c>
    </row>
    <row r="1098" spans="1:21">
      <c r="A1098">
        <v>2366</v>
      </c>
      <c r="B1098" t="s">
        <v>2611</v>
      </c>
      <c r="C1098" t="s">
        <v>6143</v>
      </c>
      <c r="D1098" t="s">
        <v>364</v>
      </c>
      <c r="E1098" t="s">
        <v>6657</v>
      </c>
      <c r="F1098" t="s">
        <v>5923</v>
      </c>
      <c r="G1098" t="s">
        <v>6640</v>
      </c>
      <c r="H1098" t="s">
        <v>27</v>
      </c>
      <c r="I1098" t="s">
        <v>28</v>
      </c>
      <c r="J1098" t="s">
        <v>6658</v>
      </c>
      <c r="K1098" t="s">
        <v>6659</v>
      </c>
      <c r="L1098" t="s">
        <v>6660</v>
      </c>
      <c r="M1098" t="s">
        <v>6661</v>
      </c>
      <c r="O1098" t="s">
        <v>34</v>
      </c>
      <c r="P1098">
        <v>0</v>
      </c>
      <c r="Q1098">
        <v>0</v>
      </c>
      <c r="S1098" t="s">
        <v>6662</v>
      </c>
      <c r="U1098" t="s">
        <v>6656</v>
      </c>
    </row>
    <row r="1099" spans="1:21">
      <c r="A1099">
        <v>2367</v>
      </c>
      <c r="B1099" t="s">
        <v>2611</v>
      </c>
      <c r="C1099" t="s">
        <v>2973</v>
      </c>
      <c r="D1099" t="s">
        <v>364</v>
      </c>
      <c r="E1099" t="s">
        <v>6663</v>
      </c>
      <c r="F1099" t="s">
        <v>5923</v>
      </c>
      <c r="G1099" t="s">
        <v>6640</v>
      </c>
      <c r="H1099" t="s">
        <v>27</v>
      </c>
      <c r="I1099" t="s">
        <v>2556</v>
      </c>
      <c r="O1099" t="s">
        <v>55</v>
      </c>
      <c r="P1099">
        <v>0</v>
      </c>
      <c r="Q1099">
        <v>0</v>
      </c>
      <c r="S1099" t="s">
        <v>6664</v>
      </c>
      <c r="U1099" t="s">
        <v>6656</v>
      </c>
    </row>
    <row r="1100" spans="1:21">
      <c r="A1100">
        <v>2368</v>
      </c>
      <c r="B1100" t="s">
        <v>2611</v>
      </c>
      <c r="C1100" t="s">
        <v>6665</v>
      </c>
      <c r="D1100" t="s">
        <v>364</v>
      </c>
      <c r="E1100" t="s">
        <v>6666</v>
      </c>
      <c r="F1100" t="s">
        <v>5923</v>
      </c>
      <c r="G1100" t="s">
        <v>6640</v>
      </c>
      <c r="H1100" t="s">
        <v>27</v>
      </c>
      <c r="I1100" t="s">
        <v>28</v>
      </c>
      <c r="J1100" t="s">
        <v>6667</v>
      </c>
      <c r="K1100" t="s">
        <v>6668</v>
      </c>
      <c r="L1100" t="s">
        <v>6669</v>
      </c>
      <c r="M1100" t="s">
        <v>6670</v>
      </c>
      <c r="O1100" t="s">
        <v>34</v>
      </c>
      <c r="P1100">
        <v>0</v>
      </c>
      <c r="Q1100">
        <v>0</v>
      </c>
      <c r="S1100" t="s">
        <v>6671</v>
      </c>
      <c r="U1100" t="s">
        <v>6656</v>
      </c>
    </row>
    <row r="1101" spans="1:21">
      <c r="A1101">
        <v>2369</v>
      </c>
      <c r="B1101" t="s">
        <v>2611</v>
      </c>
      <c r="C1101" t="s">
        <v>6453</v>
      </c>
      <c r="D1101" t="s">
        <v>23</v>
      </c>
      <c r="E1101" t="s">
        <v>6672</v>
      </c>
      <c r="F1101" t="s">
        <v>5923</v>
      </c>
      <c r="G1101" t="s">
        <v>6640</v>
      </c>
      <c r="H1101" t="s">
        <v>27</v>
      </c>
      <c r="I1101" t="s">
        <v>2556</v>
      </c>
      <c r="O1101" t="s">
        <v>55</v>
      </c>
      <c r="P1101">
        <v>1</v>
      </c>
      <c r="Q1101">
        <v>1</v>
      </c>
      <c r="S1101" t="s">
        <v>6673</v>
      </c>
      <c r="U1101" t="s">
        <v>6656</v>
      </c>
    </row>
    <row r="1102" spans="1:21">
      <c r="A1102">
        <v>2370</v>
      </c>
      <c r="B1102" t="s">
        <v>2611</v>
      </c>
      <c r="C1102" t="s">
        <v>6453</v>
      </c>
      <c r="D1102" t="s">
        <v>23</v>
      </c>
      <c r="E1102" t="s">
        <v>6674</v>
      </c>
      <c r="F1102" t="s">
        <v>5923</v>
      </c>
      <c r="G1102" t="s">
        <v>6640</v>
      </c>
      <c r="H1102" t="s">
        <v>27</v>
      </c>
      <c r="I1102" t="s">
        <v>2556</v>
      </c>
      <c r="O1102" t="s">
        <v>79</v>
      </c>
      <c r="P1102">
        <v>0</v>
      </c>
      <c r="Q1102">
        <v>0</v>
      </c>
      <c r="S1102" t="s">
        <v>6675</v>
      </c>
      <c r="U1102" t="s">
        <v>6676</v>
      </c>
    </row>
    <row r="1103" spans="1:21">
      <c r="A1103">
        <v>2371</v>
      </c>
      <c r="B1103" t="s">
        <v>2611</v>
      </c>
      <c r="C1103" t="s">
        <v>6459</v>
      </c>
      <c r="D1103" t="s">
        <v>23</v>
      </c>
      <c r="E1103" t="s">
        <v>6677</v>
      </c>
      <c r="F1103" t="s">
        <v>5923</v>
      </c>
      <c r="G1103" t="s">
        <v>6640</v>
      </c>
      <c r="H1103" t="s">
        <v>27</v>
      </c>
      <c r="I1103" t="s">
        <v>2556</v>
      </c>
      <c r="O1103" t="s">
        <v>55</v>
      </c>
      <c r="P1103">
        <v>0</v>
      </c>
      <c r="Q1103">
        <v>0</v>
      </c>
      <c r="S1103" t="s">
        <v>6678</v>
      </c>
      <c r="U1103" t="s">
        <v>6676</v>
      </c>
    </row>
    <row r="1104" spans="1:21">
      <c r="A1104">
        <v>2372</v>
      </c>
      <c r="B1104" t="s">
        <v>2611</v>
      </c>
      <c r="C1104" t="s">
        <v>6459</v>
      </c>
      <c r="D1104" t="s">
        <v>23</v>
      </c>
      <c r="E1104" t="s">
        <v>6679</v>
      </c>
      <c r="F1104" t="s">
        <v>5923</v>
      </c>
      <c r="G1104" t="s">
        <v>6640</v>
      </c>
      <c r="H1104" t="s">
        <v>27</v>
      </c>
      <c r="I1104" t="s">
        <v>2556</v>
      </c>
      <c r="O1104" t="s">
        <v>55</v>
      </c>
      <c r="P1104">
        <v>0</v>
      </c>
      <c r="Q1104">
        <v>0</v>
      </c>
      <c r="S1104" t="s">
        <v>6680</v>
      </c>
      <c r="U1104" t="s">
        <v>6676</v>
      </c>
    </row>
    <row r="1105" spans="1:21">
      <c r="A1105">
        <v>2373</v>
      </c>
      <c r="B1105" t="s">
        <v>2611</v>
      </c>
      <c r="C1105" t="s">
        <v>5659</v>
      </c>
      <c r="D1105" t="s">
        <v>23</v>
      </c>
      <c r="E1105" t="s">
        <v>6681</v>
      </c>
      <c r="F1105" t="s">
        <v>5923</v>
      </c>
      <c r="G1105" t="s">
        <v>6640</v>
      </c>
      <c r="H1105" t="s">
        <v>27</v>
      </c>
      <c r="I1105" t="s">
        <v>2556</v>
      </c>
      <c r="O1105" t="s">
        <v>55</v>
      </c>
      <c r="P1105">
        <v>1</v>
      </c>
      <c r="Q1105">
        <v>1</v>
      </c>
      <c r="S1105" t="s">
        <v>6682</v>
      </c>
      <c r="U1105" t="s">
        <v>6676</v>
      </c>
    </row>
    <row r="1106" spans="1:21">
      <c r="A1106">
        <v>2374</v>
      </c>
      <c r="B1106" t="s">
        <v>2611</v>
      </c>
      <c r="C1106" t="s">
        <v>3539</v>
      </c>
      <c r="D1106" t="s">
        <v>107</v>
      </c>
      <c r="E1106" t="s">
        <v>6683</v>
      </c>
      <c r="F1106" t="s">
        <v>5923</v>
      </c>
      <c r="G1106" t="s">
        <v>6640</v>
      </c>
      <c r="H1106" t="s">
        <v>27</v>
      </c>
      <c r="I1106" t="s">
        <v>2556</v>
      </c>
      <c r="O1106" t="s">
        <v>79</v>
      </c>
      <c r="P1106">
        <v>0</v>
      </c>
      <c r="Q1106">
        <v>0</v>
      </c>
      <c r="S1106" t="s">
        <v>6684</v>
      </c>
      <c r="U1106" t="s">
        <v>6676</v>
      </c>
    </row>
    <row r="1107" spans="1:21">
      <c r="A1107">
        <v>2375</v>
      </c>
      <c r="B1107" t="s">
        <v>2611</v>
      </c>
      <c r="C1107" t="s">
        <v>6011</v>
      </c>
      <c r="D1107" t="s">
        <v>47</v>
      </c>
      <c r="E1107" t="s">
        <v>6685</v>
      </c>
      <c r="F1107" t="s">
        <v>5923</v>
      </c>
      <c r="G1107" t="s">
        <v>6640</v>
      </c>
      <c r="H1107" t="s">
        <v>27</v>
      </c>
      <c r="I1107" t="s">
        <v>2556</v>
      </c>
      <c r="O1107" t="s">
        <v>79</v>
      </c>
      <c r="P1107">
        <v>0</v>
      </c>
      <c r="Q1107">
        <v>0</v>
      </c>
      <c r="S1107" t="s">
        <v>6686</v>
      </c>
      <c r="U1107" t="s">
        <v>6676</v>
      </c>
    </row>
    <row r="1108" spans="1:21">
      <c r="A1108">
        <v>2376</v>
      </c>
      <c r="B1108" t="s">
        <v>2611</v>
      </c>
      <c r="C1108" t="s">
        <v>6491</v>
      </c>
      <c r="D1108" t="s">
        <v>480</v>
      </c>
      <c r="E1108" t="s">
        <v>6687</v>
      </c>
      <c r="F1108" t="s">
        <v>5923</v>
      </c>
      <c r="G1108" t="s">
        <v>6640</v>
      </c>
      <c r="H1108" t="s">
        <v>27</v>
      </c>
      <c r="I1108" t="s">
        <v>2556</v>
      </c>
      <c r="O1108" t="s">
        <v>79</v>
      </c>
      <c r="P1108">
        <v>0</v>
      </c>
      <c r="Q1108">
        <v>0</v>
      </c>
      <c r="S1108" t="s">
        <v>6688</v>
      </c>
      <c r="U1108" t="s">
        <v>6676</v>
      </c>
    </row>
    <row r="1109" spans="1:21">
      <c r="A1109">
        <v>2377</v>
      </c>
      <c r="B1109" t="s">
        <v>2611</v>
      </c>
      <c r="C1109" t="s">
        <v>6248</v>
      </c>
      <c r="D1109" t="s">
        <v>107</v>
      </c>
      <c r="E1109" t="s">
        <v>6689</v>
      </c>
      <c r="F1109" t="s">
        <v>5923</v>
      </c>
      <c r="G1109" t="s">
        <v>6640</v>
      </c>
      <c r="H1109" t="s">
        <v>27</v>
      </c>
      <c r="I1109" t="s">
        <v>2556</v>
      </c>
      <c r="O1109" t="s">
        <v>55</v>
      </c>
      <c r="P1109">
        <v>0</v>
      </c>
      <c r="Q1109">
        <v>0</v>
      </c>
      <c r="S1109" t="s">
        <v>6690</v>
      </c>
      <c r="U1109" t="s">
        <v>6676</v>
      </c>
    </row>
    <row r="1110" spans="1:21">
      <c r="A1110">
        <v>2378</v>
      </c>
      <c r="B1110" t="s">
        <v>2611</v>
      </c>
      <c r="C1110" t="s">
        <v>6691</v>
      </c>
      <c r="D1110" t="s">
        <v>98</v>
      </c>
      <c r="E1110" t="s">
        <v>6692</v>
      </c>
      <c r="F1110" t="s">
        <v>5923</v>
      </c>
      <c r="G1110" t="s">
        <v>6640</v>
      </c>
      <c r="H1110" t="s">
        <v>27</v>
      </c>
      <c r="I1110" t="s">
        <v>2556</v>
      </c>
      <c r="O1110" t="s">
        <v>79</v>
      </c>
      <c r="P1110">
        <v>1</v>
      </c>
      <c r="Q1110">
        <v>1</v>
      </c>
      <c r="S1110" t="s">
        <v>6693</v>
      </c>
      <c r="U1110" t="s">
        <v>6676</v>
      </c>
    </row>
    <row r="1111" spans="1:21">
      <c r="A1111">
        <v>2379</v>
      </c>
      <c r="B1111" t="s">
        <v>2611</v>
      </c>
      <c r="C1111" t="s">
        <v>3539</v>
      </c>
      <c r="D1111" t="s">
        <v>107</v>
      </c>
      <c r="E1111" t="s">
        <v>6694</v>
      </c>
      <c r="F1111" t="s">
        <v>5923</v>
      </c>
      <c r="G1111" t="s">
        <v>6640</v>
      </c>
      <c r="H1111" t="s">
        <v>27</v>
      </c>
      <c r="I1111" t="s">
        <v>2556</v>
      </c>
      <c r="O1111" t="s">
        <v>79</v>
      </c>
      <c r="P1111">
        <v>0</v>
      </c>
      <c r="Q1111">
        <v>0</v>
      </c>
      <c r="S1111" t="s">
        <v>6695</v>
      </c>
      <c r="U1111" t="s">
        <v>6696</v>
      </c>
    </row>
    <row r="1112" spans="1:21">
      <c r="A1112">
        <v>2380</v>
      </c>
      <c r="B1112" t="s">
        <v>2611</v>
      </c>
      <c r="C1112" t="s">
        <v>6574</v>
      </c>
      <c r="D1112" t="s">
        <v>107</v>
      </c>
      <c r="E1112" t="s">
        <v>6697</v>
      </c>
      <c r="F1112" t="s">
        <v>5923</v>
      </c>
      <c r="G1112" t="s">
        <v>6640</v>
      </c>
      <c r="H1112" t="s">
        <v>27</v>
      </c>
      <c r="I1112" t="s">
        <v>2556</v>
      </c>
      <c r="O1112" t="s">
        <v>79</v>
      </c>
      <c r="P1112">
        <v>1</v>
      </c>
      <c r="Q1112">
        <v>1</v>
      </c>
      <c r="R1112" t="s">
        <v>6698</v>
      </c>
      <c r="S1112" t="s">
        <v>6699</v>
      </c>
      <c r="U1112" t="s">
        <v>6700</v>
      </c>
    </row>
    <row r="1113" spans="1:21">
      <c r="A1113">
        <v>2381</v>
      </c>
      <c r="B1113" t="s">
        <v>2611</v>
      </c>
      <c r="C1113" t="s">
        <v>6302</v>
      </c>
      <c r="D1113" t="s">
        <v>288</v>
      </c>
      <c r="E1113" t="s">
        <v>6701</v>
      </c>
      <c r="F1113" t="s">
        <v>5923</v>
      </c>
      <c r="G1113" t="s">
        <v>6640</v>
      </c>
      <c r="H1113" t="s">
        <v>27</v>
      </c>
      <c r="I1113" t="s">
        <v>2556</v>
      </c>
      <c r="O1113" t="s">
        <v>55</v>
      </c>
      <c r="P1113">
        <v>0</v>
      </c>
      <c r="Q1113">
        <v>0</v>
      </c>
      <c r="R1113" t="s">
        <v>6702</v>
      </c>
      <c r="S1113" t="s">
        <v>6703</v>
      </c>
      <c r="U1113" t="s">
        <v>6704</v>
      </c>
    </row>
    <row r="1114" spans="1:21">
      <c r="A1114">
        <v>2382</v>
      </c>
      <c r="B1114" t="s">
        <v>2611</v>
      </c>
      <c r="C1114" t="s">
        <v>6705</v>
      </c>
      <c r="D1114" t="s">
        <v>288</v>
      </c>
      <c r="E1114" t="s">
        <v>6706</v>
      </c>
      <c r="F1114" t="s">
        <v>5923</v>
      </c>
      <c r="G1114" t="s">
        <v>6640</v>
      </c>
      <c r="H1114" t="s">
        <v>27</v>
      </c>
      <c r="I1114" t="s">
        <v>2556</v>
      </c>
      <c r="O1114" t="s">
        <v>55</v>
      </c>
      <c r="P1114">
        <v>0</v>
      </c>
      <c r="Q1114">
        <v>0</v>
      </c>
      <c r="S1114" t="s">
        <v>6707</v>
      </c>
      <c r="U1114" t="s">
        <v>6708</v>
      </c>
    </row>
    <row r="1115" spans="1:21">
      <c r="A1115">
        <v>2383</v>
      </c>
      <c r="B1115" t="s">
        <v>2611</v>
      </c>
      <c r="C1115" t="s">
        <v>3539</v>
      </c>
      <c r="D1115" t="s">
        <v>107</v>
      </c>
      <c r="E1115" t="s">
        <v>6709</v>
      </c>
      <c r="F1115" t="s">
        <v>5923</v>
      </c>
      <c r="G1115" t="s">
        <v>6640</v>
      </c>
      <c r="H1115" t="s">
        <v>27</v>
      </c>
      <c r="I1115" t="s">
        <v>2556</v>
      </c>
      <c r="O1115" t="s">
        <v>55</v>
      </c>
      <c r="P1115">
        <v>0</v>
      </c>
      <c r="Q1115">
        <v>0</v>
      </c>
      <c r="R1115" t="s">
        <v>6710</v>
      </c>
      <c r="S1115" t="s">
        <v>6711</v>
      </c>
      <c r="U1115" t="s">
        <v>6712</v>
      </c>
    </row>
    <row r="1116" spans="1:21">
      <c r="A1116">
        <v>2384</v>
      </c>
      <c r="B1116" t="s">
        <v>2611</v>
      </c>
      <c r="C1116" t="s">
        <v>3539</v>
      </c>
      <c r="D1116" t="s">
        <v>107</v>
      </c>
      <c r="E1116" t="s">
        <v>6713</v>
      </c>
      <c r="F1116" t="s">
        <v>5923</v>
      </c>
      <c r="G1116" t="s">
        <v>6640</v>
      </c>
      <c r="H1116" t="s">
        <v>27</v>
      </c>
      <c r="I1116" t="s">
        <v>2556</v>
      </c>
      <c r="O1116" t="s">
        <v>55</v>
      </c>
      <c r="P1116">
        <v>0</v>
      </c>
      <c r="Q1116">
        <v>0</v>
      </c>
      <c r="S1116" t="s">
        <v>6714</v>
      </c>
      <c r="U1116" t="s">
        <v>6712</v>
      </c>
    </row>
    <row r="1117" spans="1:21">
      <c r="A1117">
        <v>2385</v>
      </c>
      <c r="B1117" t="s">
        <v>2611</v>
      </c>
      <c r="C1117" t="s">
        <v>6715</v>
      </c>
      <c r="D1117" t="s">
        <v>524</v>
      </c>
      <c r="E1117" t="s">
        <v>6716</v>
      </c>
      <c r="F1117" t="s">
        <v>5923</v>
      </c>
      <c r="G1117" t="s">
        <v>6640</v>
      </c>
      <c r="H1117" t="s">
        <v>27</v>
      </c>
      <c r="I1117" t="s">
        <v>2556</v>
      </c>
      <c r="O1117" t="s">
        <v>55</v>
      </c>
      <c r="P1117">
        <v>0</v>
      </c>
      <c r="Q1117">
        <v>0</v>
      </c>
      <c r="S1117" t="s">
        <v>6717</v>
      </c>
      <c r="U1117" t="s">
        <v>6718</v>
      </c>
    </row>
    <row r="1118" spans="1:21">
      <c r="A1118">
        <v>2386</v>
      </c>
      <c r="B1118" t="s">
        <v>2611</v>
      </c>
      <c r="C1118" t="s">
        <v>6302</v>
      </c>
      <c r="D1118" t="s">
        <v>524</v>
      </c>
      <c r="E1118" t="s">
        <v>6719</v>
      </c>
      <c r="F1118" t="s">
        <v>5923</v>
      </c>
      <c r="G1118" t="s">
        <v>6640</v>
      </c>
      <c r="H1118" t="s">
        <v>27</v>
      </c>
      <c r="I1118" t="s">
        <v>2556</v>
      </c>
      <c r="O1118" t="s">
        <v>55</v>
      </c>
      <c r="P1118">
        <v>1</v>
      </c>
      <c r="Q1118">
        <v>1</v>
      </c>
      <c r="S1118" t="s">
        <v>6720</v>
      </c>
      <c r="U1118" t="s">
        <v>6718</v>
      </c>
    </row>
    <row r="1119" spans="1:21">
      <c r="A1119">
        <v>2387</v>
      </c>
      <c r="B1119" t="s">
        <v>2611</v>
      </c>
      <c r="C1119" t="s">
        <v>6453</v>
      </c>
      <c r="D1119" t="s">
        <v>107</v>
      </c>
      <c r="E1119" t="s">
        <v>6721</v>
      </c>
      <c r="F1119" t="s">
        <v>5923</v>
      </c>
      <c r="G1119" t="s">
        <v>6640</v>
      </c>
      <c r="H1119" t="s">
        <v>27</v>
      </c>
      <c r="I1119" t="s">
        <v>2556</v>
      </c>
      <c r="O1119" t="s">
        <v>55</v>
      </c>
      <c r="P1119">
        <v>0</v>
      </c>
      <c r="Q1119">
        <v>0</v>
      </c>
      <c r="S1119" t="s">
        <v>6722</v>
      </c>
      <c r="U1119" t="s">
        <v>6718</v>
      </c>
    </row>
    <row r="1120" spans="1:21">
      <c r="A1120">
        <v>2388</v>
      </c>
      <c r="B1120" t="s">
        <v>2611</v>
      </c>
      <c r="C1120" t="s">
        <v>6723</v>
      </c>
      <c r="D1120" t="s">
        <v>107</v>
      </c>
      <c r="E1120" t="s">
        <v>6724</v>
      </c>
      <c r="F1120" t="s">
        <v>5923</v>
      </c>
      <c r="G1120" t="s">
        <v>6640</v>
      </c>
      <c r="H1120" t="s">
        <v>27</v>
      </c>
      <c r="I1120" t="s">
        <v>2556</v>
      </c>
      <c r="O1120" t="s">
        <v>55</v>
      </c>
      <c r="P1120">
        <v>0</v>
      </c>
      <c r="Q1120">
        <v>0</v>
      </c>
      <c r="S1120" t="s">
        <v>6725</v>
      </c>
      <c r="U1120" t="s">
        <v>6726</v>
      </c>
    </row>
    <row r="1121" spans="1:21">
      <c r="A1121">
        <v>2389</v>
      </c>
      <c r="B1121" t="s">
        <v>2611</v>
      </c>
      <c r="C1121" t="s">
        <v>6727</v>
      </c>
      <c r="D1121" t="s">
        <v>66</v>
      </c>
      <c r="E1121" t="s">
        <v>6728</v>
      </c>
      <c r="F1121" t="s">
        <v>5923</v>
      </c>
      <c r="G1121" t="s">
        <v>6640</v>
      </c>
      <c r="H1121" t="s">
        <v>27</v>
      </c>
      <c r="I1121" t="s">
        <v>2556</v>
      </c>
      <c r="O1121" t="s">
        <v>79</v>
      </c>
      <c r="P1121">
        <v>0</v>
      </c>
      <c r="Q1121">
        <v>0</v>
      </c>
      <c r="S1121" t="s">
        <v>6729</v>
      </c>
      <c r="U1121" t="s">
        <v>6726</v>
      </c>
    </row>
    <row r="1122" spans="1:21">
      <c r="A1122">
        <v>2390</v>
      </c>
      <c r="B1122" t="s">
        <v>2611</v>
      </c>
      <c r="C1122" t="s">
        <v>6248</v>
      </c>
      <c r="D1122" t="s">
        <v>107</v>
      </c>
      <c r="E1122" t="s">
        <v>6730</v>
      </c>
      <c r="F1122" t="s">
        <v>5923</v>
      </c>
      <c r="G1122" t="s">
        <v>6640</v>
      </c>
      <c r="H1122" t="s">
        <v>27</v>
      </c>
      <c r="I1122" t="s">
        <v>2556</v>
      </c>
      <c r="O1122" t="s">
        <v>55</v>
      </c>
      <c r="P1122">
        <v>0</v>
      </c>
      <c r="Q1122">
        <v>0</v>
      </c>
      <c r="S1122" t="s">
        <v>6731</v>
      </c>
      <c r="U1122" t="s">
        <v>6726</v>
      </c>
    </row>
    <row r="1123" spans="1:21">
      <c r="A1123">
        <v>2391</v>
      </c>
      <c r="B1123" t="s">
        <v>2611</v>
      </c>
      <c r="C1123" t="s">
        <v>6732</v>
      </c>
      <c r="D1123" t="s">
        <v>288</v>
      </c>
      <c r="E1123" t="s">
        <v>6733</v>
      </c>
      <c r="F1123" t="s">
        <v>5923</v>
      </c>
      <c r="G1123" t="s">
        <v>6640</v>
      </c>
      <c r="H1123" t="s">
        <v>27</v>
      </c>
      <c r="I1123" t="s">
        <v>2556</v>
      </c>
      <c r="O1123" t="s">
        <v>79</v>
      </c>
      <c r="P1123">
        <v>0</v>
      </c>
      <c r="Q1123">
        <v>0</v>
      </c>
      <c r="R1123" t="s">
        <v>6734</v>
      </c>
      <c r="S1123" t="s">
        <v>6735</v>
      </c>
      <c r="U1123" t="s">
        <v>6736</v>
      </c>
    </row>
    <row r="1124" spans="1:21">
      <c r="A1124">
        <v>2421</v>
      </c>
      <c r="B1124" t="s">
        <v>2611</v>
      </c>
      <c r="C1124" t="s">
        <v>6093</v>
      </c>
      <c r="D1124" t="s">
        <v>3957</v>
      </c>
      <c r="E1124" t="s">
        <v>6737</v>
      </c>
      <c r="F1124" t="s">
        <v>5923</v>
      </c>
      <c r="G1124" t="s">
        <v>6738</v>
      </c>
      <c r="H1124" t="s">
        <v>27</v>
      </c>
      <c r="I1124" t="s">
        <v>2556</v>
      </c>
      <c r="O1124" t="s">
        <v>55</v>
      </c>
      <c r="P1124">
        <v>0</v>
      </c>
      <c r="Q1124">
        <v>0</v>
      </c>
      <c r="R1124" t="s">
        <v>6739</v>
      </c>
      <c r="S1124" t="s">
        <v>6740</v>
      </c>
      <c r="U1124" t="s">
        <v>6741</v>
      </c>
    </row>
    <row r="1125" spans="1:21">
      <c r="A1125">
        <v>2422</v>
      </c>
      <c r="B1125" t="s">
        <v>2611</v>
      </c>
      <c r="C1125" t="s">
        <v>6248</v>
      </c>
      <c r="D1125" t="s">
        <v>3957</v>
      </c>
      <c r="E1125" t="s">
        <v>6742</v>
      </c>
      <c r="F1125" t="s">
        <v>5923</v>
      </c>
      <c r="G1125" t="s">
        <v>6738</v>
      </c>
      <c r="H1125" t="s">
        <v>27</v>
      </c>
      <c r="I1125" t="s">
        <v>2556</v>
      </c>
      <c r="O1125" t="s">
        <v>79</v>
      </c>
      <c r="P1125">
        <v>0</v>
      </c>
      <c r="Q1125">
        <v>0</v>
      </c>
      <c r="S1125" t="s">
        <v>6743</v>
      </c>
      <c r="U1125" t="s">
        <v>6741</v>
      </c>
    </row>
    <row r="1126" spans="1:21">
      <c r="A1126">
        <v>2423</v>
      </c>
      <c r="B1126" t="s">
        <v>2611</v>
      </c>
      <c r="C1126" t="s">
        <v>6248</v>
      </c>
      <c r="D1126" t="s">
        <v>3957</v>
      </c>
      <c r="E1126" t="s">
        <v>6744</v>
      </c>
      <c r="F1126" t="s">
        <v>5923</v>
      </c>
      <c r="G1126" t="s">
        <v>6738</v>
      </c>
      <c r="H1126" t="s">
        <v>27</v>
      </c>
      <c r="I1126" t="s">
        <v>2556</v>
      </c>
      <c r="O1126" t="s">
        <v>55</v>
      </c>
      <c r="P1126">
        <v>0</v>
      </c>
      <c r="Q1126">
        <v>0</v>
      </c>
      <c r="S1126" t="s">
        <v>6745</v>
      </c>
      <c r="U1126" t="s">
        <v>6741</v>
      </c>
    </row>
    <row r="1127" spans="1:21">
      <c r="A1127">
        <v>2424</v>
      </c>
      <c r="B1127" t="s">
        <v>2611</v>
      </c>
      <c r="C1127" t="s">
        <v>6248</v>
      </c>
      <c r="D1127" t="s">
        <v>3957</v>
      </c>
      <c r="E1127" t="s">
        <v>6746</v>
      </c>
      <c r="F1127" t="s">
        <v>5923</v>
      </c>
      <c r="G1127" t="s">
        <v>6738</v>
      </c>
      <c r="H1127" t="s">
        <v>27</v>
      </c>
      <c r="I1127" t="s">
        <v>2556</v>
      </c>
      <c r="O1127" t="s">
        <v>55</v>
      </c>
      <c r="P1127">
        <v>0</v>
      </c>
      <c r="Q1127">
        <v>0</v>
      </c>
      <c r="S1127" t="s">
        <v>6747</v>
      </c>
      <c r="U1127" t="s">
        <v>6748</v>
      </c>
    </row>
    <row r="1128" spans="1:21">
      <c r="A1128">
        <v>2425</v>
      </c>
      <c r="B1128" t="s">
        <v>2611</v>
      </c>
      <c r="C1128" t="s">
        <v>6248</v>
      </c>
      <c r="D1128" t="s">
        <v>3957</v>
      </c>
      <c r="E1128" t="s">
        <v>6749</v>
      </c>
      <c r="F1128" t="s">
        <v>5923</v>
      </c>
      <c r="G1128" t="s">
        <v>6738</v>
      </c>
      <c r="H1128" t="s">
        <v>27</v>
      </c>
      <c r="I1128" t="s">
        <v>2556</v>
      </c>
      <c r="O1128" t="s">
        <v>79</v>
      </c>
      <c r="P1128">
        <v>1</v>
      </c>
      <c r="Q1128">
        <v>1</v>
      </c>
      <c r="S1128" t="s">
        <v>6750</v>
      </c>
      <c r="U1128" t="s">
        <v>6748</v>
      </c>
    </row>
    <row r="1129" spans="1:21">
      <c r="A1129">
        <v>2426</v>
      </c>
      <c r="B1129" t="s">
        <v>2611</v>
      </c>
      <c r="C1129" t="s">
        <v>6248</v>
      </c>
      <c r="D1129" t="s">
        <v>3957</v>
      </c>
      <c r="E1129" t="s">
        <v>6751</v>
      </c>
      <c r="F1129" t="s">
        <v>5923</v>
      </c>
      <c r="G1129" t="s">
        <v>6738</v>
      </c>
      <c r="H1129" t="s">
        <v>27</v>
      </c>
      <c r="I1129" t="s">
        <v>2556</v>
      </c>
      <c r="O1129" t="s">
        <v>55</v>
      </c>
      <c r="P1129">
        <v>0</v>
      </c>
      <c r="Q1129">
        <v>0</v>
      </c>
      <c r="S1129" t="s">
        <v>6752</v>
      </c>
      <c r="U1129" t="s">
        <v>6748</v>
      </c>
    </row>
    <row r="1130" spans="1:21">
      <c r="A1130">
        <v>2427</v>
      </c>
      <c r="B1130" t="s">
        <v>2611</v>
      </c>
      <c r="C1130" t="s">
        <v>6753</v>
      </c>
      <c r="D1130" t="s">
        <v>3957</v>
      </c>
      <c r="E1130" t="s">
        <v>6754</v>
      </c>
      <c r="F1130" t="s">
        <v>5923</v>
      </c>
      <c r="G1130" t="s">
        <v>6738</v>
      </c>
      <c r="H1130" t="s">
        <v>27</v>
      </c>
      <c r="I1130" t="s">
        <v>2556</v>
      </c>
      <c r="O1130" t="s">
        <v>55</v>
      </c>
      <c r="P1130">
        <v>1</v>
      </c>
      <c r="Q1130">
        <v>1</v>
      </c>
      <c r="S1130" t="s">
        <v>6755</v>
      </c>
      <c r="U1130" t="s">
        <v>6748</v>
      </c>
    </row>
    <row r="1131" spans="1:21">
      <c r="A1131">
        <v>2428</v>
      </c>
      <c r="B1131" t="s">
        <v>2611</v>
      </c>
      <c r="C1131" t="s">
        <v>6753</v>
      </c>
      <c r="D1131" t="s">
        <v>3957</v>
      </c>
      <c r="E1131" t="s">
        <v>6756</v>
      </c>
      <c r="F1131" t="s">
        <v>5923</v>
      </c>
      <c r="G1131" t="s">
        <v>6738</v>
      </c>
      <c r="H1131" t="s">
        <v>27</v>
      </c>
      <c r="I1131" t="s">
        <v>2556</v>
      </c>
      <c r="O1131" t="s">
        <v>55</v>
      </c>
      <c r="P1131">
        <v>0</v>
      </c>
      <c r="Q1131">
        <v>0</v>
      </c>
      <c r="S1131" t="s">
        <v>6757</v>
      </c>
      <c r="U1131" t="s">
        <v>6748</v>
      </c>
    </row>
    <row r="1132" spans="1:21">
      <c r="A1132">
        <v>2429</v>
      </c>
      <c r="B1132" t="s">
        <v>2611</v>
      </c>
      <c r="C1132" t="s">
        <v>6758</v>
      </c>
      <c r="D1132" t="s">
        <v>3957</v>
      </c>
      <c r="E1132" t="s">
        <v>6759</v>
      </c>
      <c r="F1132" t="s">
        <v>5923</v>
      </c>
      <c r="G1132" t="s">
        <v>6738</v>
      </c>
      <c r="H1132" t="s">
        <v>27</v>
      </c>
      <c r="I1132" t="s">
        <v>2556</v>
      </c>
      <c r="O1132" t="s">
        <v>55</v>
      </c>
      <c r="P1132">
        <v>1</v>
      </c>
      <c r="Q1132">
        <v>1</v>
      </c>
      <c r="S1132" t="s">
        <v>6760</v>
      </c>
      <c r="U1132" t="s">
        <v>6761</v>
      </c>
    </row>
    <row r="1133" spans="1:21">
      <c r="A1133">
        <v>2430</v>
      </c>
      <c r="B1133" t="s">
        <v>2611</v>
      </c>
      <c r="C1133" t="s">
        <v>6762</v>
      </c>
      <c r="D1133" t="s">
        <v>3957</v>
      </c>
      <c r="E1133" t="s">
        <v>6763</v>
      </c>
      <c r="F1133" t="s">
        <v>5923</v>
      </c>
      <c r="G1133" t="s">
        <v>6738</v>
      </c>
      <c r="H1133" t="s">
        <v>27</v>
      </c>
      <c r="I1133" t="s">
        <v>2556</v>
      </c>
      <c r="O1133" t="s">
        <v>55</v>
      </c>
      <c r="P1133">
        <v>1</v>
      </c>
      <c r="Q1133">
        <v>1</v>
      </c>
      <c r="S1133" t="s">
        <v>6764</v>
      </c>
      <c r="U1133" t="s">
        <v>6761</v>
      </c>
    </row>
    <row r="1134" spans="1:21">
      <c r="A1134">
        <v>2431</v>
      </c>
      <c r="B1134" t="s">
        <v>2611</v>
      </c>
      <c r="C1134" t="s">
        <v>6093</v>
      </c>
      <c r="D1134" t="s">
        <v>3957</v>
      </c>
      <c r="E1134" t="s">
        <v>6765</v>
      </c>
      <c r="F1134" t="s">
        <v>5923</v>
      </c>
      <c r="G1134" t="s">
        <v>6738</v>
      </c>
      <c r="H1134" t="s">
        <v>27</v>
      </c>
      <c r="I1134" t="s">
        <v>2556</v>
      </c>
      <c r="O1134" t="s">
        <v>55</v>
      </c>
      <c r="P1134">
        <v>0</v>
      </c>
      <c r="Q1134">
        <v>0</v>
      </c>
      <c r="S1134" t="s">
        <v>6766</v>
      </c>
      <c r="U1134" t="s">
        <v>6761</v>
      </c>
    </row>
    <row r="1135" spans="1:21">
      <c r="A1135">
        <v>2432</v>
      </c>
      <c r="B1135" t="s">
        <v>2611</v>
      </c>
      <c r="C1135" t="s">
        <v>6093</v>
      </c>
      <c r="D1135" t="s">
        <v>3957</v>
      </c>
      <c r="E1135" t="s">
        <v>6767</v>
      </c>
      <c r="F1135" t="s">
        <v>5923</v>
      </c>
      <c r="G1135" t="s">
        <v>6738</v>
      </c>
      <c r="H1135" t="s">
        <v>27</v>
      </c>
      <c r="I1135" t="s">
        <v>2556</v>
      </c>
      <c r="O1135" t="s">
        <v>55</v>
      </c>
      <c r="P1135">
        <v>0</v>
      </c>
      <c r="Q1135">
        <v>0</v>
      </c>
      <c r="S1135" t="s">
        <v>6768</v>
      </c>
      <c r="U1135" t="s">
        <v>6761</v>
      </c>
    </row>
    <row r="1136" spans="1:21">
      <c r="A1136">
        <v>2433</v>
      </c>
      <c r="B1136" t="s">
        <v>2611</v>
      </c>
      <c r="C1136" t="s">
        <v>6093</v>
      </c>
      <c r="D1136" t="s">
        <v>3957</v>
      </c>
      <c r="E1136" t="s">
        <v>6769</v>
      </c>
      <c r="F1136" t="s">
        <v>5923</v>
      </c>
      <c r="G1136" t="s">
        <v>6738</v>
      </c>
      <c r="H1136" t="s">
        <v>27</v>
      </c>
      <c r="I1136" t="s">
        <v>2556</v>
      </c>
      <c r="O1136" t="s">
        <v>79</v>
      </c>
      <c r="P1136">
        <v>0</v>
      </c>
      <c r="Q1136">
        <v>0</v>
      </c>
      <c r="S1136" t="s">
        <v>6770</v>
      </c>
      <c r="U1136" t="s">
        <v>6761</v>
      </c>
    </row>
    <row r="1137" spans="1:21">
      <c r="A1137">
        <v>2434</v>
      </c>
      <c r="B1137" t="s">
        <v>2611</v>
      </c>
      <c r="C1137" t="s">
        <v>6093</v>
      </c>
      <c r="D1137" t="s">
        <v>3957</v>
      </c>
      <c r="E1137" t="s">
        <v>6771</v>
      </c>
      <c r="F1137" t="s">
        <v>5923</v>
      </c>
      <c r="G1137" t="s">
        <v>6738</v>
      </c>
      <c r="H1137" t="s">
        <v>27</v>
      </c>
      <c r="I1137" t="s">
        <v>2556</v>
      </c>
      <c r="O1137" t="s">
        <v>55</v>
      </c>
      <c r="P1137">
        <v>1</v>
      </c>
      <c r="Q1137">
        <v>1</v>
      </c>
      <c r="S1137" t="s">
        <v>6772</v>
      </c>
      <c r="U1137" t="s">
        <v>6773</v>
      </c>
    </row>
    <row r="1138" spans="1:21">
      <c r="A1138">
        <v>2435</v>
      </c>
      <c r="B1138" t="s">
        <v>2611</v>
      </c>
      <c r="C1138" t="s">
        <v>6093</v>
      </c>
      <c r="D1138" t="s">
        <v>3957</v>
      </c>
      <c r="E1138" t="s">
        <v>6774</v>
      </c>
      <c r="F1138" t="s">
        <v>5923</v>
      </c>
      <c r="G1138" t="s">
        <v>6738</v>
      </c>
      <c r="H1138" t="s">
        <v>27</v>
      </c>
      <c r="I1138" t="s">
        <v>2556</v>
      </c>
      <c r="O1138" t="s">
        <v>79</v>
      </c>
      <c r="P1138">
        <v>0</v>
      </c>
      <c r="Q1138">
        <v>0</v>
      </c>
      <c r="S1138" t="s">
        <v>6775</v>
      </c>
      <c r="U1138" t="s">
        <v>6773</v>
      </c>
    </row>
    <row r="1139" spans="1:21">
      <c r="A1139">
        <v>2436</v>
      </c>
      <c r="B1139" t="s">
        <v>2611</v>
      </c>
      <c r="C1139" t="s">
        <v>6093</v>
      </c>
      <c r="D1139" t="s">
        <v>3957</v>
      </c>
      <c r="E1139" t="s">
        <v>6776</v>
      </c>
      <c r="F1139" t="s">
        <v>5923</v>
      </c>
      <c r="G1139" t="s">
        <v>6738</v>
      </c>
      <c r="H1139" t="s">
        <v>27</v>
      </c>
      <c r="I1139" t="s">
        <v>2556</v>
      </c>
      <c r="O1139" t="s">
        <v>79</v>
      </c>
      <c r="P1139">
        <v>0</v>
      </c>
      <c r="Q1139">
        <v>0</v>
      </c>
      <c r="S1139" t="s">
        <v>6777</v>
      </c>
      <c r="U1139" t="s">
        <v>6773</v>
      </c>
    </row>
    <row r="1140" spans="1:21">
      <c r="A1140">
        <v>2437</v>
      </c>
      <c r="B1140" t="s">
        <v>2611</v>
      </c>
      <c r="C1140" t="s">
        <v>6093</v>
      </c>
      <c r="D1140" t="s">
        <v>3957</v>
      </c>
      <c r="E1140" t="s">
        <v>6778</v>
      </c>
      <c r="F1140" t="s">
        <v>5923</v>
      </c>
      <c r="G1140" t="s">
        <v>6738</v>
      </c>
      <c r="H1140" t="s">
        <v>27</v>
      </c>
      <c r="I1140" t="s">
        <v>2556</v>
      </c>
      <c r="O1140" t="s">
        <v>79</v>
      </c>
      <c r="P1140">
        <v>0</v>
      </c>
      <c r="Q1140">
        <v>0</v>
      </c>
      <c r="S1140" t="s">
        <v>6779</v>
      </c>
      <c r="U1140" t="s">
        <v>6773</v>
      </c>
    </row>
    <row r="1141" spans="1:21">
      <c r="A1141">
        <v>2438</v>
      </c>
      <c r="B1141" t="s">
        <v>2611</v>
      </c>
      <c r="C1141" t="s">
        <v>6083</v>
      </c>
      <c r="D1141" t="s">
        <v>3957</v>
      </c>
      <c r="E1141" t="s">
        <v>6780</v>
      </c>
      <c r="F1141" t="s">
        <v>5923</v>
      </c>
      <c r="G1141" t="s">
        <v>6738</v>
      </c>
      <c r="H1141" t="s">
        <v>27</v>
      </c>
      <c r="I1141" t="s">
        <v>2556</v>
      </c>
      <c r="O1141" t="s">
        <v>55</v>
      </c>
      <c r="P1141">
        <v>0</v>
      </c>
      <c r="Q1141">
        <v>0</v>
      </c>
      <c r="S1141" t="s">
        <v>6781</v>
      </c>
      <c r="U1141" t="s">
        <v>6773</v>
      </c>
    </row>
    <row r="1142" spans="1:21">
      <c r="A1142">
        <v>2439</v>
      </c>
      <c r="B1142" t="s">
        <v>2611</v>
      </c>
      <c r="C1142" t="s">
        <v>6093</v>
      </c>
      <c r="D1142" t="s">
        <v>3957</v>
      </c>
      <c r="E1142" t="s">
        <v>6782</v>
      </c>
      <c r="F1142" t="s">
        <v>5923</v>
      </c>
      <c r="G1142" t="s">
        <v>6738</v>
      </c>
      <c r="H1142" t="s">
        <v>27</v>
      </c>
      <c r="I1142" t="s">
        <v>2556</v>
      </c>
      <c r="O1142" t="s">
        <v>79</v>
      </c>
      <c r="P1142">
        <v>0</v>
      </c>
      <c r="Q1142">
        <v>0</v>
      </c>
      <c r="S1142" t="s">
        <v>6783</v>
      </c>
      <c r="U1142" t="s">
        <v>6784</v>
      </c>
    </row>
    <row r="1143" spans="1:21">
      <c r="A1143">
        <v>2440</v>
      </c>
      <c r="B1143" t="s">
        <v>2611</v>
      </c>
      <c r="C1143" t="s">
        <v>6083</v>
      </c>
      <c r="D1143" t="s">
        <v>3957</v>
      </c>
      <c r="E1143" t="s">
        <v>6785</v>
      </c>
      <c r="F1143" t="s">
        <v>5923</v>
      </c>
      <c r="G1143" t="s">
        <v>6738</v>
      </c>
      <c r="H1143" t="s">
        <v>27</v>
      </c>
      <c r="I1143" t="s">
        <v>2556</v>
      </c>
      <c r="O1143" t="s">
        <v>79</v>
      </c>
      <c r="P1143">
        <v>1</v>
      </c>
      <c r="Q1143">
        <v>0</v>
      </c>
      <c r="S1143" t="s">
        <v>6786</v>
      </c>
      <c r="U1143" t="s">
        <v>6784</v>
      </c>
    </row>
    <row r="1144" spans="1:21">
      <c r="A1144">
        <v>2441</v>
      </c>
      <c r="B1144" t="s">
        <v>2611</v>
      </c>
      <c r="C1144" t="s">
        <v>6083</v>
      </c>
      <c r="D1144" t="s">
        <v>3957</v>
      </c>
      <c r="E1144" t="s">
        <v>6787</v>
      </c>
      <c r="F1144" t="s">
        <v>5923</v>
      </c>
      <c r="G1144" t="s">
        <v>6738</v>
      </c>
      <c r="H1144" t="s">
        <v>27</v>
      </c>
      <c r="I1144" t="s">
        <v>2556</v>
      </c>
      <c r="O1144" t="s">
        <v>55</v>
      </c>
      <c r="P1144">
        <v>1</v>
      </c>
      <c r="Q1144">
        <v>1</v>
      </c>
      <c r="S1144" t="s">
        <v>6788</v>
      </c>
      <c r="U1144" t="s">
        <v>6784</v>
      </c>
    </row>
    <row r="1145" spans="1:21">
      <c r="A1145">
        <v>2442</v>
      </c>
      <c r="B1145" t="s">
        <v>2611</v>
      </c>
      <c r="C1145" t="s">
        <v>6083</v>
      </c>
      <c r="D1145" t="s">
        <v>3957</v>
      </c>
      <c r="E1145" t="s">
        <v>6789</v>
      </c>
      <c r="F1145" t="s">
        <v>5923</v>
      </c>
      <c r="G1145" t="s">
        <v>6738</v>
      </c>
      <c r="H1145" t="s">
        <v>27</v>
      </c>
      <c r="I1145" t="s">
        <v>2556</v>
      </c>
      <c r="O1145" t="s">
        <v>55</v>
      </c>
      <c r="P1145">
        <v>1</v>
      </c>
      <c r="Q1145">
        <v>1</v>
      </c>
      <c r="S1145" t="s">
        <v>6790</v>
      </c>
      <c r="U1145" t="s">
        <v>6791</v>
      </c>
    </row>
    <row r="1146" spans="1:21">
      <c r="A1146">
        <v>2443</v>
      </c>
      <c r="B1146" t="s">
        <v>2611</v>
      </c>
      <c r="C1146" t="s">
        <v>6083</v>
      </c>
      <c r="D1146" t="s">
        <v>3957</v>
      </c>
      <c r="E1146" t="s">
        <v>6792</v>
      </c>
      <c r="F1146" t="s">
        <v>5923</v>
      </c>
      <c r="G1146" t="s">
        <v>6738</v>
      </c>
      <c r="H1146" t="s">
        <v>27</v>
      </c>
      <c r="I1146" t="s">
        <v>2556</v>
      </c>
      <c r="O1146" t="s">
        <v>79</v>
      </c>
      <c r="P1146">
        <v>1</v>
      </c>
      <c r="Q1146">
        <v>0</v>
      </c>
      <c r="S1146" t="s">
        <v>6793</v>
      </c>
      <c r="U1146" t="s">
        <v>6791</v>
      </c>
    </row>
    <row r="1147" spans="1:21">
      <c r="A1147">
        <v>2444</v>
      </c>
      <c r="B1147" t="s">
        <v>2611</v>
      </c>
      <c r="C1147" t="s">
        <v>5921</v>
      </c>
      <c r="D1147" t="s">
        <v>3957</v>
      </c>
      <c r="E1147" t="s">
        <v>6794</v>
      </c>
      <c r="F1147" t="s">
        <v>5923</v>
      </c>
      <c r="G1147" t="s">
        <v>6738</v>
      </c>
      <c r="H1147" t="s">
        <v>27</v>
      </c>
      <c r="I1147" t="s">
        <v>28</v>
      </c>
      <c r="J1147" t="s">
        <v>6795</v>
      </c>
      <c r="K1147" t="s">
        <v>6796</v>
      </c>
      <c r="L1147" t="s">
        <v>6797</v>
      </c>
      <c r="M1147" t="s">
        <v>6798</v>
      </c>
      <c r="N1147" t="s">
        <v>6799</v>
      </c>
      <c r="O1147" t="s">
        <v>64</v>
      </c>
      <c r="P1147">
        <v>0</v>
      </c>
      <c r="Q1147">
        <v>0</v>
      </c>
      <c r="S1147" t="s">
        <v>6800</v>
      </c>
      <c r="U1147" t="s">
        <v>6791</v>
      </c>
    </row>
    <row r="1148" spans="1:21">
      <c r="A1148">
        <v>2445</v>
      </c>
      <c r="B1148" t="s">
        <v>2611</v>
      </c>
      <c r="C1148" t="s">
        <v>5921</v>
      </c>
      <c r="D1148" t="s">
        <v>3957</v>
      </c>
      <c r="E1148" t="s">
        <v>6801</v>
      </c>
      <c r="F1148" t="s">
        <v>5923</v>
      </c>
      <c r="G1148" t="s">
        <v>6738</v>
      </c>
      <c r="H1148" t="s">
        <v>27</v>
      </c>
      <c r="I1148" t="s">
        <v>28</v>
      </c>
      <c r="J1148" t="s">
        <v>6802</v>
      </c>
      <c r="K1148" t="s">
        <v>6803</v>
      </c>
      <c r="L1148" t="s">
        <v>6804</v>
      </c>
      <c r="M1148" t="s">
        <v>6805</v>
      </c>
      <c r="N1148" t="s">
        <v>6806</v>
      </c>
      <c r="O1148" t="s">
        <v>121</v>
      </c>
      <c r="P1148">
        <v>0</v>
      </c>
      <c r="Q1148">
        <v>0</v>
      </c>
      <c r="S1148" t="s">
        <v>6807</v>
      </c>
      <c r="U1148" t="s">
        <v>6808</v>
      </c>
    </row>
    <row r="1149" spans="1:21">
      <c r="A1149">
        <v>2446</v>
      </c>
      <c r="B1149" t="s">
        <v>2611</v>
      </c>
      <c r="C1149" t="s">
        <v>5921</v>
      </c>
      <c r="D1149" t="s">
        <v>3957</v>
      </c>
      <c r="E1149" t="s">
        <v>6809</v>
      </c>
      <c r="F1149" t="s">
        <v>5923</v>
      </c>
      <c r="G1149" t="s">
        <v>6738</v>
      </c>
      <c r="H1149" t="s">
        <v>27</v>
      </c>
      <c r="I1149" t="s">
        <v>28</v>
      </c>
      <c r="J1149" t="s">
        <v>6810</v>
      </c>
      <c r="K1149" t="s">
        <v>6811</v>
      </c>
      <c r="L1149" t="s">
        <v>6812</v>
      </c>
      <c r="M1149" t="s">
        <v>6813</v>
      </c>
      <c r="N1149" t="s">
        <v>6814</v>
      </c>
      <c r="O1149" t="s">
        <v>55</v>
      </c>
      <c r="P1149">
        <v>0</v>
      </c>
      <c r="Q1149">
        <v>0</v>
      </c>
      <c r="S1149" t="s">
        <v>6815</v>
      </c>
      <c r="U1149" t="s">
        <v>6808</v>
      </c>
    </row>
    <row r="1150" spans="1:21">
      <c r="A1150">
        <v>2447</v>
      </c>
      <c r="B1150" t="s">
        <v>2611</v>
      </c>
      <c r="C1150" t="s">
        <v>6816</v>
      </c>
      <c r="D1150" t="s">
        <v>3957</v>
      </c>
      <c r="E1150" t="s">
        <v>6817</v>
      </c>
      <c r="F1150" t="s">
        <v>5923</v>
      </c>
      <c r="G1150" t="s">
        <v>6738</v>
      </c>
      <c r="H1150" t="s">
        <v>27</v>
      </c>
      <c r="I1150" t="s">
        <v>2556</v>
      </c>
      <c r="O1150" t="s">
        <v>55</v>
      </c>
      <c r="P1150">
        <v>1</v>
      </c>
      <c r="Q1150">
        <v>1</v>
      </c>
      <c r="S1150" t="s">
        <v>6818</v>
      </c>
      <c r="U1150" t="s">
        <v>6808</v>
      </c>
    </row>
    <row r="1151" spans="1:21">
      <c r="A1151">
        <v>2448</v>
      </c>
      <c r="B1151" t="s">
        <v>2611</v>
      </c>
      <c r="C1151" t="s">
        <v>6816</v>
      </c>
      <c r="D1151" t="s">
        <v>3957</v>
      </c>
      <c r="E1151" t="s">
        <v>6819</v>
      </c>
      <c r="F1151" t="s">
        <v>5923</v>
      </c>
      <c r="G1151" t="s">
        <v>6738</v>
      </c>
      <c r="H1151" t="s">
        <v>27</v>
      </c>
      <c r="I1151" t="s">
        <v>2556</v>
      </c>
      <c r="O1151" t="s">
        <v>55</v>
      </c>
      <c r="P1151">
        <v>0</v>
      </c>
      <c r="Q1151">
        <v>0</v>
      </c>
      <c r="S1151" t="s">
        <v>6820</v>
      </c>
      <c r="U1151" t="s">
        <v>6808</v>
      </c>
    </row>
    <row r="1152" spans="1:21">
      <c r="A1152">
        <v>2449</v>
      </c>
      <c r="B1152" t="s">
        <v>2611</v>
      </c>
      <c r="C1152" t="s">
        <v>6821</v>
      </c>
      <c r="D1152" t="s">
        <v>1935</v>
      </c>
      <c r="E1152" t="s">
        <v>6822</v>
      </c>
      <c r="F1152" t="s">
        <v>5923</v>
      </c>
      <c r="G1152" t="s">
        <v>6738</v>
      </c>
      <c r="H1152" t="s">
        <v>27</v>
      </c>
      <c r="I1152" t="s">
        <v>2556</v>
      </c>
      <c r="O1152" t="s">
        <v>79</v>
      </c>
      <c r="P1152">
        <v>0</v>
      </c>
      <c r="Q1152">
        <v>0</v>
      </c>
      <c r="R1152" t="s">
        <v>6823</v>
      </c>
      <c r="S1152" t="s">
        <v>6824</v>
      </c>
      <c r="U1152" t="s">
        <v>6825</v>
      </c>
    </row>
    <row r="1153" spans="1:21">
      <c r="A1153">
        <v>2450</v>
      </c>
      <c r="B1153" t="s">
        <v>2611</v>
      </c>
      <c r="C1153" t="s">
        <v>6011</v>
      </c>
      <c r="D1153" t="s">
        <v>1935</v>
      </c>
      <c r="E1153" t="s">
        <v>6826</v>
      </c>
      <c r="F1153" t="s">
        <v>5923</v>
      </c>
      <c r="G1153" t="s">
        <v>6738</v>
      </c>
      <c r="H1153" t="s">
        <v>27</v>
      </c>
      <c r="I1153" t="s">
        <v>2556</v>
      </c>
      <c r="O1153" t="s">
        <v>79</v>
      </c>
      <c r="P1153">
        <v>0</v>
      </c>
      <c r="Q1153">
        <v>0</v>
      </c>
      <c r="R1153" t="s">
        <v>6827</v>
      </c>
      <c r="S1153" t="s">
        <v>6828</v>
      </c>
      <c r="U1153" t="s">
        <v>6829</v>
      </c>
    </row>
    <row r="1154" spans="1:21">
      <c r="A1154">
        <v>2451</v>
      </c>
      <c r="B1154" t="s">
        <v>2611</v>
      </c>
      <c r="C1154" t="s">
        <v>6821</v>
      </c>
      <c r="D1154" t="s">
        <v>1935</v>
      </c>
      <c r="E1154" t="s">
        <v>6830</v>
      </c>
      <c r="F1154" t="s">
        <v>5923</v>
      </c>
      <c r="G1154" t="s">
        <v>6738</v>
      </c>
      <c r="H1154" t="s">
        <v>27</v>
      </c>
      <c r="I1154" t="s">
        <v>2556</v>
      </c>
      <c r="O1154" t="s">
        <v>55</v>
      </c>
      <c r="P1154">
        <v>0</v>
      </c>
      <c r="Q1154">
        <v>0</v>
      </c>
      <c r="S1154" t="s">
        <v>6831</v>
      </c>
      <c r="U1154" t="s">
        <v>6832</v>
      </c>
    </row>
    <row r="1155" spans="1:21">
      <c r="A1155">
        <v>2452</v>
      </c>
      <c r="B1155" t="s">
        <v>2611</v>
      </c>
      <c r="C1155" t="s">
        <v>6821</v>
      </c>
      <c r="D1155" t="s">
        <v>1935</v>
      </c>
      <c r="E1155" t="s">
        <v>6833</v>
      </c>
      <c r="F1155" t="s">
        <v>5923</v>
      </c>
      <c r="G1155" t="s">
        <v>6738</v>
      </c>
      <c r="H1155" t="s">
        <v>27</v>
      </c>
      <c r="I1155" t="s">
        <v>2556</v>
      </c>
      <c r="O1155" t="s">
        <v>79</v>
      </c>
      <c r="P1155">
        <v>0</v>
      </c>
      <c r="Q1155">
        <v>0</v>
      </c>
      <c r="S1155" t="s">
        <v>6834</v>
      </c>
      <c r="U1155" t="s">
        <v>6832</v>
      </c>
    </row>
    <row r="1156" spans="1:21">
      <c r="A1156">
        <v>2453</v>
      </c>
      <c r="B1156" t="s">
        <v>2611</v>
      </c>
      <c r="C1156" t="s">
        <v>6821</v>
      </c>
      <c r="D1156" t="s">
        <v>1935</v>
      </c>
      <c r="E1156" t="s">
        <v>6835</v>
      </c>
      <c r="F1156" t="s">
        <v>5923</v>
      </c>
      <c r="G1156" t="s">
        <v>6738</v>
      </c>
      <c r="H1156" t="s">
        <v>27</v>
      </c>
      <c r="I1156" t="s">
        <v>2556</v>
      </c>
      <c r="O1156" t="s">
        <v>79</v>
      </c>
      <c r="P1156">
        <v>0</v>
      </c>
      <c r="Q1156">
        <v>0</v>
      </c>
      <c r="S1156" t="s">
        <v>6836</v>
      </c>
      <c r="U1156" t="s">
        <v>6832</v>
      </c>
    </row>
    <row r="1157" spans="1:21">
      <c r="A1157">
        <v>2454</v>
      </c>
      <c r="B1157" t="s">
        <v>2611</v>
      </c>
      <c r="C1157" t="s">
        <v>6821</v>
      </c>
      <c r="D1157" t="s">
        <v>1935</v>
      </c>
      <c r="E1157" t="s">
        <v>6837</v>
      </c>
      <c r="F1157" t="s">
        <v>5923</v>
      </c>
      <c r="G1157" t="s">
        <v>6738</v>
      </c>
      <c r="H1157" t="s">
        <v>27</v>
      </c>
      <c r="I1157" t="s">
        <v>2556</v>
      </c>
      <c r="O1157" t="s">
        <v>55</v>
      </c>
      <c r="P1157">
        <v>1</v>
      </c>
      <c r="Q1157">
        <v>0</v>
      </c>
      <c r="S1157" t="s">
        <v>6838</v>
      </c>
      <c r="U1157" t="s">
        <v>6832</v>
      </c>
    </row>
    <row r="1158" spans="1:21">
      <c r="A1158">
        <v>2455</v>
      </c>
      <c r="B1158" t="s">
        <v>2611</v>
      </c>
      <c r="C1158" t="s">
        <v>6821</v>
      </c>
      <c r="D1158" t="s">
        <v>1935</v>
      </c>
      <c r="E1158" t="s">
        <v>6839</v>
      </c>
      <c r="F1158" t="s">
        <v>5923</v>
      </c>
      <c r="G1158" t="s">
        <v>6738</v>
      </c>
      <c r="H1158" t="s">
        <v>27</v>
      </c>
      <c r="I1158" t="s">
        <v>2556</v>
      </c>
      <c r="O1158" t="s">
        <v>55</v>
      </c>
      <c r="P1158">
        <v>0</v>
      </c>
      <c r="Q1158">
        <v>0</v>
      </c>
      <c r="S1158" t="s">
        <v>6840</v>
      </c>
      <c r="U1158" t="s">
        <v>6832</v>
      </c>
    </row>
    <row r="1159" spans="1:21">
      <c r="A1159">
        <v>2456</v>
      </c>
      <c r="B1159" t="s">
        <v>2611</v>
      </c>
      <c r="C1159" t="s">
        <v>6821</v>
      </c>
      <c r="D1159" t="s">
        <v>1935</v>
      </c>
      <c r="E1159" t="s">
        <v>6841</v>
      </c>
      <c r="F1159" t="s">
        <v>5923</v>
      </c>
      <c r="G1159" t="s">
        <v>6738</v>
      </c>
      <c r="H1159" t="s">
        <v>27</v>
      </c>
      <c r="I1159" t="s">
        <v>2556</v>
      </c>
      <c r="O1159" t="s">
        <v>79</v>
      </c>
      <c r="P1159">
        <v>0</v>
      </c>
      <c r="Q1159">
        <v>0</v>
      </c>
      <c r="S1159" t="s">
        <v>6842</v>
      </c>
      <c r="U1159" t="s">
        <v>6832</v>
      </c>
    </row>
    <row r="1160" spans="1:21">
      <c r="A1160">
        <v>2457</v>
      </c>
      <c r="B1160" t="s">
        <v>2611</v>
      </c>
      <c r="C1160" t="s">
        <v>6821</v>
      </c>
      <c r="D1160" t="s">
        <v>1935</v>
      </c>
      <c r="E1160" t="s">
        <v>6843</v>
      </c>
      <c r="F1160" t="s">
        <v>5923</v>
      </c>
      <c r="G1160" t="s">
        <v>6738</v>
      </c>
      <c r="H1160" t="s">
        <v>27</v>
      </c>
      <c r="I1160" t="s">
        <v>2556</v>
      </c>
      <c r="O1160" t="s">
        <v>79</v>
      </c>
      <c r="P1160">
        <v>1</v>
      </c>
      <c r="Q1160">
        <v>1</v>
      </c>
      <c r="S1160" t="s">
        <v>6844</v>
      </c>
      <c r="U1160" t="s">
        <v>6832</v>
      </c>
    </row>
    <row r="1161" spans="1:21">
      <c r="A1161">
        <v>2458</v>
      </c>
      <c r="B1161" t="s">
        <v>2611</v>
      </c>
      <c r="C1161" t="s">
        <v>6821</v>
      </c>
      <c r="D1161" t="s">
        <v>1935</v>
      </c>
      <c r="E1161" t="s">
        <v>6845</v>
      </c>
      <c r="F1161" t="s">
        <v>5923</v>
      </c>
      <c r="G1161" t="s">
        <v>6738</v>
      </c>
      <c r="H1161" t="s">
        <v>27</v>
      </c>
      <c r="I1161" t="s">
        <v>2556</v>
      </c>
      <c r="O1161" t="s">
        <v>79</v>
      </c>
      <c r="P1161">
        <v>0</v>
      </c>
      <c r="Q1161">
        <v>0</v>
      </c>
      <c r="S1161" t="s">
        <v>6846</v>
      </c>
      <c r="U1161" t="s">
        <v>6847</v>
      </c>
    </row>
    <row r="1162" spans="1:21">
      <c r="A1162">
        <v>2459</v>
      </c>
      <c r="B1162" t="s">
        <v>2611</v>
      </c>
      <c r="C1162" t="s">
        <v>6821</v>
      </c>
      <c r="D1162" t="s">
        <v>1935</v>
      </c>
      <c r="E1162" t="s">
        <v>6848</v>
      </c>
      <c r="F1162" t="s">
        <v>5923</v>
      </c>
      <c r="G1162" t="s">
        <v>6738</v>
      </c>
      <c r="H1162" t="s">
        <v>27</v>
      </c>
      <c r="I1162" t="s">
        <v>2556</v>
      </c>
      <c r="O1162" t="s">
        <v>55</v>
      </c>
      <c r="P1162">
        <v>1</v>
      </c>
      <c r="Q1162">
        <v>1</v>
      </c>
      <c r="S1162" t="s">
        <v>6849</v>
      </c>
      <c r="U1162" t="s">
        <v>6847</v>
      </c>
    </row>
    <row r="1163" spans="1:21">
      <c r="A1163">
        <v>2460</v>
      </c>
      <c r="B1163" t="s">
        <v>2611</v>
      </c>
      <c r="C1163" t="s">
        <v>6011</v>
      </c>
      <c r="D1163" t="s">
        <v>1935</v>
      </c>
      <c r="E1163" t="s">
        <v>6850</v>
      </c>
      <c r="F1163" t="s">
        <v>5923</v>
      </c>
      <c r="G1163" t="s">
        <v>6738</v>
      </c>
      <c r="H1163" t="s">
        <v>27</v>
      </c>
      <c r="I1163" t="s">
        <v>2556</v>
      </c>
      <c r="O1163" t="s">
        <v>79</v>
      </c>
      <c r="P1163">
        <v>1</v>
      </c>
      <c r="Q1163">
        <v>1</v>
      </c>
      <c r="S1163" t="s">
        <v>6851</v>
      </c>
      <c r="U1163" t="s">
        <v>6847</v>
      </c>
    </row>
    <row r="1164" spans="1:21">
      <c r="A1164">
        <v>2461</v>
      </c>
      <c r="B1164" t="s">
        <v>2611</v>
      </c>
      <c r="C1164" t="s">
        <v>5494</v>
      </c>
      <c r="D1164" t="s">
        <v>1935</v>
      </c>
      <c r="E1164" t="s">
        <v>6852</v>
      </c>
      <c r="F1164" t="s">
        <v>5923</v>
      </c>
      <c r="G1164" t="s">
        <v>6738</v>
      </c>
      <c r="H1164" t="s">
        <v>27</v>
      </c>
      <c r="I1164" t="s">
        <v>2556</v>
      </c>
      <c r="O1164" t="s">
        <v>79</v>
      </c>
      <c r="P1164">
        <v>1</v>
      </c>
      <c r="Q1164">
        <v>1</v>
      </c>
      <c r="S1164" t="s">
        <v>6853</v>
      </c>
      <c r="U1164" t="s">
        <v>6847</v>
      </c>
    </row>
    <row r="1165" spans="1:21">
      <c r="A1165">
        <v>2462</v>
      </c>
      <c r="B1165" t="s">
        <v>2611</v>
      </c>
      <c r="C1165" t="s">
        <v>5494</v>
      </c>
      <c r="D1165" t="s">
        <v>1935</v>
      </c>
      <c r="E1165" t="s">
        <v>6854</v>
      </c>
      <c r="F1165" t="s">
        <v>5923</v>
      </c>
      <c r="G1165" t="s">
        <v>6738</v>
      </c>
      <c r="H1165" t="s">
        <v>27</v>
      </c>
      <c r="I1165" t="s">
        <v>2556</v>
      </c>
      <c r="O1165" t="s">
        <v>79</v>
      </c>
      <c r="P1165">
        <v>0</v>
      </c>
      <c r="Q1165">
        <v>0</v>
      </c>
      <c r="S1165" t="s">
        <v>6855</v>
      </c>
      <c r="U1165" t="s">
        <v>6847</v>
      </c>
    </row>
    <row r="1166" spans="1:21">
      <c r="A1166">
        <v>2463</v>
      </c>
      <c r="B1166" t="s">
        <v>2611</v>
      </c>
      <c r="C1166" t="s">
        <v>5494</v>
      </c>
      <c r="D1166" t="s">
        <v>1935</v>
      </c>
      <c r="E1166" t="s">
        <v>6856</v>
      </c>
      <c r="F1166" t="s">
        <v>5923</v>
      </c>
      <c r="G1166" t="s">
        <v>6738</v>
      </c>
      <c r="H1166" t="s">
        <v>27</v>
      </c>
      <c r="I1166" t="s">
        <v>2556</v>
      </c>
      <c r="O1166" t="s">
        <v>79</v>
      </c>
      <c r="P1166">
        <v>0</v>
      </c>
      <c r="Q1166">
        <v>0</v>
      </c>
      <c r="S1166" t="s">
        <v>6857</v>
      </c>
      <c r="U1166" t="s">
        <v>6847</v>
      </c>
    </row>
    <row r="1167" spans="1:21">
      <c r="A1167">
        <v>2591</v>
      </c>
      <c r="B1167" t="s">
        <v>2950</v>
      </c>
      <c r="C1167" t="s">
        <v>6858</v>
      </c>
      <c r="D1167" t="s">
        <v>37</v>
      </c>
      <c r="E1167" t="s">
        <v>6859</v>
      </c>
      <c r="F1167" t="s">
        <v>5213</v>
      </c>
      <c r="G1167" t="s">
        <v>5303</v>
      </c>
      <c r="H1167" t="s">
        <v>27</v>
      </c>
      <c r="I1167" t="s">
        <v>28</v>
      </c>
      <c r="J1167" t="s">
        <v>3456</v>
      </c>
      <c r="K1167" t="s">
        <v>3970</v>
      </c>
      <c r="L1167" t="s">
        <v>2929</v>
      </c>
      <c r="M1167" t="s">
        <v>3972</v>
      </c>
      <c r="N1167" t="s">
        <v>6860</v>
      </c>
      <c r="O1167" t="s">
        <v>121</v>
      </c>
      <c r="P1167">
        <v>0</v>
      </c>
      <c r="Q1167">
        <v>0</v>
      </c>
      <c r="S1167" t="s">
        <v>6861</v>
      </c>
      <c r="U1167" t="s">
        <v>6862</v>
      </c>
    </row>
    <row r="1168" spans="1:21">
      <c r="A1168">
        <v>2592</v>
      </c>
      <c r="B1168" t="s">
        <v>2429</v>
      </c>
      <c r="C1168" t="s">
        <v>6863</v>
      </c>
      <c r="D1168" t="s">
        <v>47</v>
      </c>
      <c r="E1168" t="s">
        <v>6864</v>
      </c>
      <c r="F1168" t="s">
        <v>5213</v>
      </c>
      <c r="G1168" t="s">
        <v>5303</v>
      </c>
      <c r="H1168" t="s">
        <v>27</v>
      </c>
      <c r="I1168" t="s">
        <v>28</v>
      </c>
      <c r="J1168" t="s">
        <v>6865</v>
      </c>
      <c r="K1168" t="s">
        <v>6866</v>
      </c>
      <c r="L1168" t="s">
        <v>6867</v>
      </c>
      <c r="M1168" t="s">
        <v>6868</v>
      </c>
      <c r="N1168" t="s">
        <v>6869</v>
      </c>
      <c r="O1168" t="s">
        <v>121</v>
      </c>
      <c r="P1168">
        <v>0</v>
      </c>
      <c r="Q1168">
        <v>0</v>
      </c>
      <c r="S1168" t="s">
        <v>6870</v>
      </c>
      <c r="U1168" t="s">
        <v>6871</v>
      </c>
    </row>
    <row r="1169" spans="1:21">
      <c r="A1169">
        <v>2593</v>
      </c>
      <c r="B1169" t="s">
        <v>6872</v>
      </c>
      <c r="C1169" t="s">
        <v>6872</v>
      </c>
      <c r="D1169" t="s">
        <v>37</v>
      </c>
      <c r="E1169" t="s">
        <v>6873</v>
      </c>
      <c r="F1169" t="s">
        <v>5213</v>
      </c>
      <c r="G1169" t="s">
        <v>5303</v>
      </c>
      <c r="H1169" t="s">
        <v>27</v>
      </c>
      <c r="I1169" t="s">
        <v>28</v>
      </c>
      <c r="J1169" t="s">
        <v>5342</v>
      </c>
      <c r="K1169" t="s">
        <v>2932</v>
      </c>
      <c r="L1169" t="s">
        <v>5341</v>
      </c>
      <c r="M1169" t="s">
        <v>3972</v>
      </c>
      <c r="N1169" t="s">
        <v>3033</v>
      </c>
      <c r="O1169" t="s">
        <v>55</v>
      </c>
      <c r="P1169">
        <v>0</v>
      </c>
      <c r="Q1169">
        <v>0</v>
      </c>
      <c r="S1169" t="s">
        <v>6874</v>
      </c>
      <c r="U1169" t="s">
        <v>6875</v>
      </c>
    </row>
    <row r="1170" spans="1:21">
      <c r="A1170">
        <v>2594</v>
      </c>
      <c r="B1170" t="s">
        <v>3679</v>
      </c>
      <c r="C1170" t="s">
        <v>6876</v>
      </c>
      <c r="D1170" t="s">
        <v>66</v>
      </c>
      <c r="E1170" t="s">
        <v>6877</v>
      </c>
      <c r="F1170" t="s">
        <v>5213</v>
      </c>
      <c r="G1170" t="s">
        <v>5303</v>
      </c>
      <c r="H1170" t="s">
        <v>27</v>
      </c>
      <c r="I1170" t="s">
        <v>28</v>
      </c>
      <c r="J1170" t="s">
        <v>6878</v>
      </c>
      <c r="K1170" t="s">
        <v>6879</v>
      </c>
      <c r="L1170" t="s">
        <v>6880</v>
      </c>
      <c r="M1170" t="s">
        <v>6881</v>
      </c>
      <c r="N1170" t="s">
        <v>6882</v>
      </c>
      <c r="O1170" t="s">
        <v>64</v>
      </c>
      <c r="P1170">
        <v>0</v>
      </c>
      <c r="Q1170">
        <v>0</v>
      </c>
      <c r="S1170" t="s">
        <v>6883</v>
      </c>
      <c r="U1170" t="s">
        <v>6884</v>
      </c>
    </row>
    <row r="1171" spans="1:21">
      <c r="A1171">
        <v>2595</v>
      </c>
      <c r="B1171" t="s">
        <v>2950</v>
      </c>
      <c r="C1171" t="s">
        <v>6858</v>
      </c>
      <c r="D1171" t="s">
        <v>37</v>
      </c>
      <c r="E1171" t="s">
        <v>6885</v>
      </c>
      <c r="F1171" t="s">
        <v>5213</v>
      </c>
      <c r="G1171" t="s">
        <v>5303</v>
      </c>
      <c r="H1171" t="s">
        <v>27</v>
      </c>
      <c r="I1171" t="s">
        <v>28</v>
      </c>
      <c r="J1171" t="s">
        <v>5342</v>
      </c>
      <c r="K1171" t="s">
        <v>6886</v>
      </c>
      <c r="L1171" t="s">
        <v>445</v>
      </c>
      <c r="M1171" t="s">
        <v>2930</v>
      </c>
      <c r="N1171" t="s">
        <v>3036</v>
      </c>
      <c r="O1171" t="s">
        <v>121</v>
      </c>
      <c r="P1171">
        <v>0</v>
      </c>
      <c r="Q1171">
        <v>0</v>
      </c>
      <c r="S1171" t="s">
        <v>6887</v>
      </c>
      <c r="U1171" t="s">
        <v>6888</v>
      </c>
    </row>
    <row r="1172" spans="1:21">
      <c r="A1172">
        <v>2596</v>
      </c>
      <c r="B1172" t="s">
        <v>3748</v>
      </c>
      <c r="C1172" t="s">
        <v>6889</v>
      </c>
      <c r="D1172" t="s">
        <v>3957</v>
      </c>
      <c r="E1172" t="s">
        <v>6890</v>
      </c>
      <c r="F1172" t="s">
        <v>5213</v>
      </c>
      <c r="G1172" t="s">
        <v>5303</v>
      </c>
      <c r="H1172" t="s">
        <v>27</v>
      </c>
      <c r="I1172" t="s">
        <v>28</v>
      </c>
      <c r="J1172" t="s">
        <v>3972</v>
      </c>
      <c r="K1172" t="s">
        <v>6860</v>
      </c>
      <c r="L1172" t="s">
        <v>2930</v>
      </c>
      <c r="M1172" t="s">
        <v>5341</v>
      </c>
      <c r="N1172" t="s">
        <v>6891</v>
      </c>
      <c r="O1172" t="s">
        <v>34</v>
      </c>
      <c r="P1172">
        <v>0</v>
      </c>
      <c r="Q1172">
        <v>0</v>
      </c>
      <c r="S1172" t="s">
        <v>6892</v>
      </c>
      <c r="U1172" t="s">
        <v>6893</v>
      </c>
    </row>
    <row r="1173" spans="1:21">
      <c r="A1173">
        <v>2597</v>
      </c>
      <c r="B1173" t="s">
        <v>2611</v>
      </c>
      <c r="C1173" t="s">
        <v>6894</v>
      </c>
      <c r="D1173" t="s">
        <v>37</v>
      </c>
      <c r="E1173" t="s">
        <v>6895</v>
      </c>
      <c r="F1173" t="s">
        <v>5213</v>
      </c>
      <c r="G1173" t="s">
        <v>5303</v>
      </c>
      <c r="H1173" t="s">
        <v>27</v>
      </c>
      <c r="I1173" t="s">
        <v>28</v>
      </c>
      <c r="J1173" t="s">
        <v>6896</v>
      </c>
      <c r="K1173" t="s">
        <v>6897</v>
      </c>
      <c r="L1173" t="s">
        <v>1810</v>
      </c>
      <c r="M1173" t="s">
        <v>6898</v>
      </c>
      <c r="N1173" t="s">
        <v>6899</v>
      </c>
      <c r="O1173" t="s">
        <v>64</v>
      </c>
      <c r="P1173">
        <v>0</v>
      </c>
      <c r="Q1173">
        <v>0</v>
      </c>
      <c r="S1173" t="s">
        <v>6900</v>
      </c>
      <c r="U1173" t="s">
        <v>6901</v>
      </c>
    </row>
    <row r="1174" spans="1:21">
      <c r="A1174">
        <v>2598</v>
      </c>
      <c r="B1174" t="s">
        <v>2429</v>
      </c>
      <c r="C1174" t="s">
        <v>6902</v>
      </c>
      <c r="D1174" t="s">
        <v>37</v>
      </c>
      <c r="E1174" t="s">
        <v>6903</v>
      </c>
      <c r="F1174" t="s">
        <v>5213</v>
      </c>
      <c r="G1174" t="s">
        <v>5303</v>
      </c>
      <c r="H1174" t="s">
        <v>27</v>
      </c>
      <c r="I1174" t="s">
        <v>28</v>
      </c>
      <c r="J1174" t="s">
        <v>3034</v>
      </c>
      <c r="K1174" t="s">
        <v>3035</v>
      </c>
      <c r="L1174" t="s">
        <v>3036</v>
      </c>
      <c r="M1174" t="s">
        <v>3456</v>
      </c>
      <c r="N1174" t="s">
        <v>3972</v>
      </c>
      <c r="O1174" t="s">
        <v>34</v>
      </c>
      <c r="P1174">
        <v>0</v>
      </c>
      <c r="Q1174">
        <v>0</v>
      </c>
      <c r="S1174" t="s">
        <v>6904</v>
      </c>
      <c r="U1174" t="s">
        <v>6905</v>
      </c>
    </row>
    <row r="1175" spans="1:21">
      <c r="A1175">
        <v>2599</v>
      </c>
      <c r="B1175" t="s">
        <v>2429</v>
      </c>
      <c r="C1175" t="s">
        <v>6906</v>
      </c>
      <c r="D1175" t="s">
        <v>243</v>
      </c>
      <c r="E1175" t="s">
        <v>6907</v>
      </c>
      <c r="F1175" t="s">
        <v>5213</v>
      </c>
      <c r="G1175" t="s">
        <v>5303</v>
      </c>
      <c r="H1175" t="s">
        <v>27</v>
      </c>
      <c r="I1175" t="s">
        <v>28</v>
      </c>
      <c r="J1175" t="s">
        <v>2929</v>
      </c>
      <c r="K1175" t="s">
        <v>3972</v>
      </c>
      <c r="L1175" t="s">
        <v>6908</v>
      </c>
      <c r="M1175" t="s">
        <v>6860</v>
      </c>
      <c r="N1175" t="s">
        <v>6909</v>
      </c>
      <c r="O1175" t="s">
        <v>55</v>
      </c>
      <c r="P1175">
        <v>0</v>
      </c>
      <c r="Q1175">
        <v>0</v>
      </c>
      <c r="S1175" t="s">
        <v>6910</v>
      </c>
      <c r="U1175" t="s">
        <v>6911</v>
      </c>
    </row>
    <row r="1176" spans="1:21">
      <c r="A1176">
        <v>2600</v>
      </c>
      <c r="B1176" t="s">
        <v>2614</v>
      </c>
      <c r="C1176" t="s">
        <v>6912</v>
      </c>
      <c r="D1176" t="s">
        <v>1935</v>
      </c>
      <c r="E1176" t="s">
        <v>6913</v>
      </c>
      <c r="F1176" t="s">
        <v>5213</v>
      </c>
      <c r="G1176" t="s">
        <v>5303</v>
      </c>
      <c r="H1176" t="s">
        <v>27</v>
      </c>
      <c r="I1176" t="s">
        <v>2556</v>
      </c>
      <c r="O1176" t="s">
        <v>55</v>
      </c>
      <c r="P1176">
        <v>0</v>
      </c>
      <c r="Q1176">
        <v>0</v>
      </c>
      <c r="S1176" t="s">
        <v>6914</v>
      </c>
      <c r="U1176" t="s">
        <v>6915</v>
      </c>
    </row>
    <row r="1177" spans="1:21">
      <c r="A1177">
        <v>2601</v>
      </c>
      <c r="B1177" t="s">
        <v>2429</v>
      </c>
      <c r="C1177" t="s">
        <v>6863</v>
      </c>
      <c r="D1177" t="s">
        <v>47</v>
      </c>
      <c r="E1177" t="s">
        <v>6916</v>
      </c>
      <c r="F1177" t="s">
        <v>5213</v>
      </c>
      <c r="G1177" t="s">
        <v>5303</v>
      </c>
      <c r="H1177" t="s">
        <v>27</v>
      </c>
      <c r="I1177" t="s">
        <v>28</v>
      </c>
      <c r="J1177" t="s">
        <v>6917</v>
      </c>
      <c r="K1177" t="s">
        <v>5363</v>
      </c>
      <c r="L1177" t="s">
        <v>6918</v>
      </c>
      <c r="M1177" t="s">
        <v>6919</v>
      </c>
      <c r="N1177" t="s">
        <v>6860</v>
      </c>
      <c r="O1177" t="s">
        <v>55</v>
      </c>
      <c r="P1177">
        <v>1</v>
      </c>
      <c r="Q1177">
        <v>1</v>
      </c>
      <c r="S1177" t="s">
        <v>6920</v>
      </c>
      <c r="U1177" t="s">
        <v>6921</v>
      </c>
    </row>
    <row r="1178" spans="1:21">
      <c r="A1178">
        <v>2602</v>
      </c>
      <c r="B1178" t="s">
        <v>2611</v>
      </c>
      <c r="C1178" t="s">
        <v>5895</v>
      </c>
      <c r="D1178" t="s">
        <v>47</v>
      </c>
      <c r="E1178" t="s">
        <v>6922</v>
      </c>
      <c r="F1178" t="s">
        <v>5213</v>
      </c>
      <c r="G1178" t="s">
        <v>5303</v>
      </c>
      <c r="H1178" t="s">
        <v>27</v>
      </c>
      <c r="I1178" t="s">
        <v>28</v>
      </c>
      <c r="J1178" t="s">
        <v>2931</v>
      </c>
      <c r="K1178" t="s">
        <v>5342</v>
      </c>
      <c r="L1178" t="s">
        <v>6923</v>
      </c>
      <c r="M1178" t="s">
        <v>6924</v>
      </c>
      <c r="N1178" t="s">
        <v>6868</v>
      </c>
      <c r="O1178" t="s">
        <v>64</v>
      </c>
      <c r="P1178">
        <v>1</v>
      </c>
      <c r="Q1178">
        <v>1</v>
      </c>
      <c r="S1178" t="s">
        <v>6925</v>
      </c>
      <c r="U1178" t="s">
        <v>6926</v>
      </c>
    </row>
    <row r="1179" spans="1:21">
      <c r="A1179">
        <v>2603</v>
      </c>
      <c r="B1179" t="s">
        <v>3748</v>
      </c>
      <c r="C1179" t="s">
        <v>6927</v>
      </c>
      <c r="D1179" t="s">
        <v>243</v>
      </c>
      <c r="E1179" t="s">
        <v>6928</v>
      </c>
      <c r="F1179" t="s">
        <v>5213</v>
      </c>
      <c r="G1179" t="s">
        <v>5303</v>
      </c>
      <c r="H1179" t="s">
        <v>27</v>
      </c>
      <c r="I1179" t="s">
        <v>28</v>
      </c>
      <c r="J1179" t="s">
        <v>5380</v>
      </c>
      <c r="K1179" t="s">
        <v>5342</v>
      </c>
      <c r="L1179" t="s">
        <v>6929</v>
      </c>
      <c r="M1179" t="s">
        <v>5398</v>
      </c>
      <c r="N1179" t="s">
        <v>6930</v>
      </c>
      <c r="O1179" t="s">
        <v>121</v>
      </c>
      <c r="P1179">
        <v>1</v>
      </c>
      <c r="Q1179">
        <v>0</v>
      </c>
      <c r="S1179" t="s">
        <v>6931</v>
      </c>
      <c r="U1179" t="s">
        <v>6932</v>
      </c>
    </row>
    <row r="1180" spans="1:21">
      <c r="A1180">
        <v>2670</v>
      </c>
      <c r="B1180" t="s">
        <v>2611</v>
      </c>
      <c r="C1180" t="s">
        <v>333</v>
      </c>
      <c r="D1180" t="s">
        <v>243</v>
      </c>
      <c r="E1180" t="s">
        <v>6933</v>
      </c>
      <c r="F1180" t="s">
        <v>25</v>
      </c>
      <c r="G1180" t="s">
        <v>260</v>
      </c>
      <c r="H1180" t="s">
        <v>27</v>
      </c>
      <c r="I1180" t="s">
        <v>2556</v>
      </c>
      <c r="O1180" t="s">
        <v>79</v>
      </c>
      <c r="P1180">
        <v>0</v>
      </c>
      <c r="Q1180">
        <v>0</v>
      </c>
      <c r="T1180" t="s">
        <v>6934</v>
      </c>
      <c r="U1180" t="s">
        <v>6935</v>
      </c>
    </row>
    <row r="1181" spans="1:21">
      <c r="A1181" t="s">
        <v>6936</v>
      </c>
      <c r="B1181" t="s">
        <v>2611</v>
      </c>
      <c r="C1181" t="s">
        <v>333</v>
      </c>
      <c r="D1181" t="s">
        <v>243</v>
      </c>
      <c r="E1181" t="s">
        <v>6937</v>
      </c>
      <c r="F1181" t="s">
        <v>25</v>
      </c>
      <c r="G1181" t="s">
        <v>2044</v>
      </c>
      <c r="H1181" t="s">
        <v>27</v>
      </c>
      <c r="I1181" t="s">
        <v>2556</v>
      </c>
      <c r="O1181" t="s">
        <v>55</v>
      </c>
      <c r="P1181">
        <v>0</v>
      </c>
      <c r="Q1181">
        <v>0</v>
      </c>
      <c r="T1181" t="s">
        <v>6934</v>
      </c>
      <c r="U1181" t="s">
        <v>6938</v>
      </c>
    </row>
    <row r="1182" spans="1:21">
      <c r="A1182">
        <v>2672</v>
      </c>
      <c r="B1182" t="s">
        <v>2611</v>
      </c>
      <c r="C1182" t="s">
        <v>333</v>
      </c>
      <c r="D1182" t="s">
        <v>243</v>
      </c>
      <c r="E1182" t="s">
        <v>6939</v>
      </c>
      <c r="F1182" t="s">
        <v>25</v>
      </c>
      <c r="G1182" t="s">
        <v>1827</v>
      </c>
      <c r="H1182" t="s">
        <v>27</v>
      </c>
      <c r="I1182" t="s">
        <v>2556</v>
      </c>
      <c r="O1182" t="s">
        <v>79</v>
      </c>
      <c r="P1182">
        <v>0</v>
      </c>
      <c r="Q1182">
        <v>0</v>
      </c>
      <c r="T1182" t="s">
        <v>6934</v>
      </c>
      <c r="U1182" t="s">
        <v>6940</v>
      </c>
    </row>
    <row r="1183" spans="1:21">
      <c r="A1183" t="s">
        <v>6941</v>
      </c>
      <c r="B1183" t="s">
        <v>2611</v>
      </c>
      <c r="C1183" t="s">
        <v>333</v>
      </c>
      <c r="D1183" t="s">
        <v>243</v>
      </c>
      <c r="E1183" t="s">
        <v>6942</v>
      </c>
      <c r="F1183" t="s">
        <v>25</v>
      </c>
      <c r="G1183" t="s">
        <v>2044</v>
      </c>
      <c r="H1183" t="s">
        <v>27</v>
      </c>
      <c r="I1183" t="s">
        <v>2556</v>
      </c>
      <c r="O1183" t="s">
        <v>55</v>
      </c>
      <c r="P1183">
        <v>0</v>
      </c>
      <c r="Q1183">
        <v>0</v>
      </c>
      <c r="T1183" t="s">
        <v>6934</v>
      </c>
      <c r="U1183" t="s">
        <v>6943</v>
      </c>
    </row>
    <row r="1184" spans="1:21">
      <c r="A1184" t="s">
        <v>6944</v>
      </c>
      <c r="B1184" t="s">
        <v>2611</v>
      </c>
      <c r="C1184" t="s">
        <v>333</v>
      </c>
      <c r="D1184" t="s">
        <v>243</v>
      </c>
      <c r="E1184" t="s">
        <v>6945</v>
      </c>
      <c r="F1184" t="s">
        <v>25</v>
      </c>
      <c r="G1184" t="s">
        <v>2044</v>
      </c>
      <c r="H1184" t="s">
        <v>27</v>
      </c>
      <c r="I1184" t="s">
        <v>2556</v>
      </c>
      <c r="O1184" t="s">
        <v>55</v>
      </c>
      <c r="P1184">
        <v>0</v>
      </c>
      <c r="Q1184">
        <v>0</v>
      </c>
      <c r="T1184" t="s">
        <v>6934</v>
      </c>
      <c r="U1184" t="s">
        <v>6946</v>
      </c>
    </row>
    <row r="1185" spans="1:21">
      <c r="A1185" t="s">
        <v>6947</v>
      </c>
      <c r="B1185" t="s">
        <v>2611</v>
      </c>
      <c r="C1185" t="s">
        <v>333</v>
      </c>
      <c r="D1185" t="s">
        <v>243</v>
      </c>
      <c r="E1185" t="s">
        <v>6948</v>
      </c>
      <c r="F1185" t="s">
        <v>25</v>
      </c>
      <c r="G1185" t="s">
        <v>260</v>
      </c>
      <c r="H1185" t="s">
        <v>27</v>
      </c>
      <c r="I1185" t="s">
        <v>2556</v>
      </c>
      <c r="O1185" t="s">
        <v>79</v>
      </c>
      <c r="P1185">
        <v>0</v>
      </c>
      <c r="Q1185">
        <v>0</v>
      </c>
      <c r="T1185" t="s">
        <v>6934</v>
      </c>
      <c r="U1185" t="s">
        <v>6949</v>
      </c>
    </row>
    <row r="1186" spans="1:21">
      <c r="A1186" t="s">
        <v>6950</v>
      </c>
      <c r="B1186" t="s">
        <v>2611</v>
      </c>
      <c r="C1186" t="s">
        <v>333</v>
      </c>
      <c r="D1186" t="s">
        <v>243</v>
      </c>
      <c r="E1186" t="s">
        <v>6951</v>
      </c>
      <c r="F1186" t="s">
        <v>25</v>
      </c>
      <c r="G1186" t="s">
        <v>1050</v>
      </c>
      <c r="H1186" t="s">
        <v>27</v>
      </c>
      <c r="I1186" t="s">
        <v>2556</v>
      </c>
      <c r="O1186" t="s">
        <v>55</v>
      </c>
      <c r="P1186">
        <v>0</v>
      </c>
      <c r="Q1186">
        <v>0</v>
      </c>
      <c r="T1186" t="s">
        <v>6934</v>
      </c>
      <c r="U1186" t="s">
        <v>6952</v>
      </c>
    </row>
    <row r="1187" spans="1:21">
      <c r="A1187" t="s">
        <v>6953</v>
      </c>
      <c r="B1187" t="s">
        <v>2611</v>
      </c>
      <c r="C1187" t="s">
        <v>333</v>
      </c>
      <c r="D1187" t="s">
        <v>243</v>
      </c>
      <c r="E1187" t="s">
        <v>6954</v>
      </c>
      <c r="F1187" t="s">
        <v>25</v>
      </c>
      <c r="G1187" t="s">
        <v>873</v>
      </c>
      <c r="H1187" t="s">
        <v>27</v>
      </c>
      <c r="I1187" t="s">
        <v>2556</v>
      </c>
      <c r="O1187" t="s">
        <v>79</v>
      </c>
      <c r="P1187">
        <v>1</v>
      </c>
      <c r="Q1187">
        <v>1</v>
      </c>
      <c r="S1187" t="s">
        <v>6955</v>
      </c>
      <c r="T1187" t="s">
        <v>6934</v>
      </c>
      <c r="U1187" t="s">
        <v>6956</v>
      </c>
    </row>
    <row r="1188" spans="1:21">
      <c r="A1188">
        <v>2678</v>
      </c>
      <c r="B1188" t="s">
        <v>2611</v>
      </c>
      <c r="C1188" t="s">
        <v>333</v>
      </c>
      <c r="D1188" t="s">
        <v>243</v>
      </c>
      <c r="E1188" t="s">
        <v>6957</v>
      </c>
      <c r="F1188" t="s">
        <v>25</v>
      </c>
      <c r="G1188" t="s">
        <v>2044</v>
      </c>
      <c r="H1188" t="s">
        <v>27</v>
      </c>
      <c r="I1188" t="s">
        <v>2556</v>
      </c>
      <c r="O1188" t="s">
        <v>55</v>
      </c>
      <c r="P1188">
        <v>0</v>
      </c>
      <c r="Q1188">
        <v>0</v>
      </c>
      <c r="T1188" t="s">
        <v>6958</v>
      </c>
      <c r="U1188" t="s">
        <v>6959</v>
      </c>
    </row>
    <row r="1189" spans="1:21">
      <c r="A1189">
        <v>2679</v>
      </c>
      <c r="B1189" t="s">
        <v>2611</v>
      </c>
      <c r="C1189" t="s">
        <v>333</v>
      </c>
      <c r="D1189" t="s">
        <v>243</v>
      </c>
      <c r="E1189" t="s">
        <v>6960</v>
      </c>
      <c r="F1189" t="s">
        <v>25</v>
      </c>
      <c r="G1189" t="s">
        <v>2044</v>
      </c>
      <c r="H1189" t="s">
        <v>27</v>
      </c>
      <c r="I1189" t="s">
        <v>2556</v>
      </c>
      <c r="O1189" t="s">
        <v>79</v>
      </c>
      <c r="P1189">
        <v>0</v>
      </c>
      <c r="Q1189">
        <v>0</v>
      </c>
      <c r="T1189" t="s">
        <v>6958</v>
      </c>
      <c r="U1189" t="s">
        <v>6961</v>
      </c>
    </row>
    <row r="1190" spans="1:21">
      <c r="A1190">
        <v>2680</v>
      </c>
      <c r="B1190" t="s">
        <v>2611</v>
      </c>
      <c r="C1190" t="s">
        <v>333</v>
      </c>
      <c r="D1190" t="s">
        <v>243</v>
      </c>
      <c r="E1190" t="s">
        <v>6962</v>
      </c>
      <c r="F1190" t="s">
        <v>25</v>
      </c>
      <c r="G1190" t="s">
        <v>260</v>
      </c>
      <c r="H1190" t="s">
        <v>27</v>
      </c>
      <c r="I1190" t="s">
        <v>2556</v>
      </c>
      <c r="O1190" t="s">
        <v>79</v>
      </c>
      <c r="P1190">
        <v>0</v>
      </c>
      <c r="Q1190">
        <v>0</v>
      </c>
      <c r="T1190" t="s">
        <v>6958</v>
      </c>
      <c r="U1190" t="s">
        <v>6963</v>
      </c>
    </row>
    <row r="1191" spans="1:21">
      <c r="A1191">
        <v>2681</v>
      </c>
      <c r="B1191" t="s">
        <v>2611</v>
      </c>
      <c r="C1191" t="s">
        <v>333</v>
      </c>
      <c r="D1191" t="s">
        <v>243</v>
      </c>
      <c r="E1191" t="s">
        <v>6964</v>
      </c>
      <c r="F1191" t="s">
        <v>25</v>
      </c>
      <c r="G1191" t="s">
        <v>2044</v>
      </c>
      <c r="H1191" t="s">
        <v>27</v>
      </c>
      <c r="I1191" t="s">
        <v>2556</v>
      </c>
      <c r="O1191" t="s">
        <v>55</v>
      </c>
      <c r="P1191">
        <v>0</v>
      </c>
      <c r="Q1191">
        <v>0</v>
      </c>
      <c r="T1191" t="s">
        <v>6958</v>
      </c>
      <c r="U1191" t="s">
        <v>6963</v>
      </c>
    </row>
    <row r="1192" spans="1:21">
      <c r="A1192">
        <v>2682</v>
      </c>
      <c r="B1192" t="s">
        <v>2611</v>
      </c>
      <c r="C1192" t="s">
        <v>333</v>
      </c>
      <c r="D1192" t="s">
        <v>243</v>
      </c>
      <c r="E1192" t="s">
        <v>6965</v>
      </c>
      <c r="F1192" t="s">
        <v>25</v>
      </c>
      <c r="G1192" t="s">
        <v>1827</v>
      </c>
      <c r="H1192" t="s">
        <v>27</v>
      </c>
      <c r="I1192" t="s">
        <v>2556</v>
      </c>
      <c r="O1192" t="s">
        <v>55</v>
      </c>
      <c r="P1192">
        <v>0</v>
      </c>
      <c r="Q1192">
        <v>0</v>
      </c>
      <c r="T1192" t="s">
        <v>6958</v>
      </c>
      <c r="U1192" t="s">
        <v>6966</v>
      </c>
    </row>
    <row r="1193" spans="1:21">
      <c r="A1193">
        <v>2683</v>
      </c>
      <c r="B1193" t="s">
        <v>2611</v>
      </c>
      <c r="C1193" t="s">
        <v>333</v>
      </c>
      <c r="D1193" t="s">
        <v>243</v>
      </c>
      <c r="E1193" t="s">
        <v>6967</v>
      </c>
      <c r="F1193" t="s">
        <v>25</v>
      </c>
      <c r="G1193" t="s">
        <v>726</v>
      </c>
      <c r="H1193" t="s">
        <v>27</v>
      </c>
      <c r="I1193" t="s">
        <v>2556</v>
      </c>
      <c r="O1193" t="s">
        <v>79</v>
      </c>
      <c r="P1193">
        <v>0</v>
      </c>
      <c r="Q1193">
        <v>0</v>
      </c>
      <c r="T1193" t="s">
        <v>6958</v>
      </c>
      <c r="U1193" t="s">
        <v>6968</v>
      </c>
    </row>
    <row r="1194" spans="1:21">
      <c r="A1194">
        <v>2684</v>
      </c>
      <c r="B1194" t="s">
        <v>2611</v>
      </c>
      <c r="C1194" t="s">
        <v>333</v>
      </c>
      <c r="D1194" t="s">
        <v>243</v>
      </c>
      <c r="E1194" t="s">
        <v>6969</v>
      </c>
      <c r="F1194" t="s">
        <v>25</v>
      </c>
      <c r="G1194" t="s">
        <v>1050</v>
      </c>
      <c r="H1194" t="s">
        <v>27</v>
      </c>
      <c r="I1194" t="s">
        <v>2556</v>
      </c>
      <c r="O1194" t="s">
        <v>55</v>
      </c>
      <c r="P1194">
        <v>0</v>
      </c>
      <c r="Q1194">
        <v>0</v>
      </c>
      <c r="T1194" t="s">
        <v>6958</v>
      </c>
      <c r="U1194" t="s">
        <v>6970</v>
      </c>
    </row>
    <row r="1195" spans="1:21">
      <c r="A1195">
        <v>2685</v>
      </c>
      <c r="B1195" t="s">
        <v>2611</v>
      </c>
      <c r="C1195" t="s">
        <v>333</v>
      </c>
      <c r="D1195" t="s">
        <v>243</v>
      </c>
      <c r="E1195" t="s">
        <v>6971</v>
      </c>
      <c r="F1195" t="s">
        <v>25</v>
      </c>
      <c r="G1195" t="s">
        <v>2044</v>
      </c>
      <c r="H1195" t="s">
        <v>27</v>
      </c>
      <c r="I1195" t="s">
        <v>2556</v>
      </c>
      <c r="O1195" t="s">
        <v>79</v>
      </c>
      <c r="P1195">
        <v>0</v>
      </c>
      <c r="Q1195">
        <v>0</v>
      </c>
      <c r="T1195" t="s">
        <v>6972</v>
      </c>
      <c r="U1195" t="s">
        <v>6973</v>
      </c>
    </row>
    <row r="1196" spans="1:21">
      <c r="A1196">
        <v>2686</v>
      </c>
      <c r="B1196" t="s">
        <v>2611</v>
      </c>
      <c r="C1196" t="s">
        <v>333</v>
      </c>
      <c r="D1196" t="s">
        <v>243</v>
      </c>
      <c r="E1196" t="s">
        <v>6974</v>
      </c>
      <c r="F1196" t="s">
        <v>25</v>
      </c>
      <c r="G1196" t="s">
        <v>1827</v>
      </c>
      <c r="H1196" t="s">
        <v>27</v>
      </c>
      <c r="I1196" t="s">
        <v>2556</v>
      </c>
      <c r="O1196" t="s">
        <v>55</v>
      </c>
      <c r="P1196">
        <v>0</v>
      </c>
      <c r="Q1196">
        <v>0</v>
      </c>
      <c r="T1196" t="s">
        <v>6972</v>
      </c>
      <c r="U1196" t="s">
        <v>6975</v>
      </c>
    </row>
    <row r="1197" spans="1:21">
      <c r="A1197">
        <v>2687</v>
      </c>
      <c r="B1197" t="s">
        <v>2611</v>
      </c>
      <c r="C1197" t="s">
        <v>333</v>
      </c>
      <c r="D1197" t="s">
        <v>243</v>
      </c>
      <c r="E1197" t="s">
        <v>6976</v>
      </c>
      <c r="F1197" t="s">
        <v>25</v>
      </c>
      <c r="G1197" t="s">
        <v>1827</v>
      </c>
      <c r="H1197" t="s">
        <v>27</v>
      </c>
      <c r="I1197" t="s">
        <v>2556</v>
      </c>
      <c r="O1197" t="s">
        <v>79</v>
      </c>
      <c r="P1197">
        <v>0</v>
      </c>
      <c r="Q1197">
        <v>0</v>
      </c>
      <c r="T1197" t="s">
        <v>6972</v>
      </c>
      <c r="U1197" t="s">
        <v>6977</v>
      </c>
    </row>
    <row r="1198" spans="1:21">
      <c r="A1198">
        <v>2688</v>
      </c>
      <c r="B1198" t="s">
        <v>2611</v>
      </c>
      <c r="C1198" t="s">
        <v>333</v>
      </c>
      <c r="D1198" t="s">
        <v>243</v>
      </c>
      <c r="E1198" t="s">
        <v>6978</v>
      </c>
      <c r="F1198" t="s">
        <v>25</v>
      </c>
      <c r="G1198" t="s">
        <v>873</v>
      </c>
      <c r="H1198" t="s">
        <v>27</v>
      </c>
      <c r="I1198" t="s">
        <v>2556</v>
      </c>
      <c r="O1198" t="s">
        <v>79</v>
      </c>
      <c r="P1198">
        <v>1</v>
      </c>
      <c r="Q1198">
        <v>1</v>
      </c>
      <c r="S1198" t="s">
        <v>6979</v>
      </c>
      <c r="T1198" t="s">
        <v>6972</v>
      </c>
      <c r="U1198" t="s">
        <v>6980</v>
      </c>
    </row>
    <row r="1199" spans="1:21">
      <c r="A1199">
        <v>2689</v>
      </c>
      <c r="B1199" t="s">
        <v>2611</v>
      </c>
      <c r="C1199" t="s">
        <v>333</v>
      </c>
      <c r="D1199" t="s">
        <v>243</v>
      </c>
      <c r="E1199" t="s">
        <v>6981</v>
      </c>
      <c r="F1199" t="s">
        <v>25</v>
      </c>
      <c r="G1199" t="s">
        <v>2044</v>
      </c>
      <c r="H1199" t="s">
        <v>27</v>
      </c>
      <c r="I1199" t="s">
        <v>2556</v>
      </c>
      <c r="O1199" t="s">
        <v>55</v>
      </c>
      <c r="P1199">
        <v>0</v>
      </c>
      <c r="Q1199">
        <v>0</v>
      </c>
      <c r="T1199" t="s">
        <v>6982</v>
      </c>
      <c r="U1199" t="s">
        <v>6983</v>
      </c>
    </row>
    <row r="1200" spans="1:21">
      <c r="A1200">
        <v>2690</v>
      </c>
      <c r="B1200" t="s">
        <v>2611</v>
      </c>
      <c r="C1200" t="s">
        <v>333</v>
      </c>
      <c r="D1200" t="s">
        <v>243</v>
      </c>
      <c r="E1200" t="s">
        <v>6984</v>
      </c>
      <c r="F1200" t="s">
        <v>25</v>
      </c>
      <c r="G1200" t="s">
        <v>2044</v>
      </c>
      <c r="H1200" t="s">
        <v>27</v>
      </c>
      <c r="I1200" t="s">
        <v>2556</v>
      </c>
      <c r="O1200" t="s">
        <v>79</v>
      </c>
      <c r="P1200">
        <v>0</v>
      </c>
      <c r="Q1200">
        <v>0</v>
      </c>
      <c r="T1200" t="s">
        <v>6958</v>
      </c>
      <c r="U1200" t="s">
        <v>6985</v>
      </c>
    </row>
    <row r="1201" spans="1:21">
      <c r="A1201">
        <v>2691</v>
      </c>
      <c r="B1201" t="s">
        <v>2611</v>
      </c>
      <c r="C1201" t="s">
        <v>333</v>
      </c>
      <c r="D1201" t="s">
        <v>243</v>
      </c>
      <c r="E1201" t="s">
        <v>6986</v>
      </c>
      <c r="F1201" t="s">
        <v>25</v>
      </c>
      <c r="G1201" t="s">
        <v>1286</v>
      </c>
      <c r="H1201" t="s">
        <v>27</v>
      </c>
      <c r="I1201" t="s">
        <v>2556</v>
      </c>
      <c r="O1201" t="s">
        <v>55</v>
      </c>
      <c r="P1201">
        <v>0</v>
      </c>
      <c r="Q1201">
        <v>0</v>
      </c>
      <c r="T1201" t="s">
        <v>6982</v>
      </c>
      <c r="U1201" t="s">
        <v>6987</v>
      </c>
    </row>
    <row r="1202" spans="1:21">
      <c r="A1202">
        <v>2692</v>
      </c>
      <c r="B1202" t="s">
        <v>2611</v>
      </c>
      <c r="C1202" t="s">
        <v>333</v>
      </c>
      <c r="D1202" t="s">
        <v>243</v>
      </c>
      <c r="E1202" t="s">
        <v>6988</v>
      </c>
      <c r="F1202" t="s">
        <v>25</v>
      </c>
      <c r="G1202" t="s">
        <v>260</v>
      </c>
      <c r="H1202" t="s">
        <v>27</v>
      </c>
      <c r="I1202" t="s">
        <v>2556</v>
      </c>
      <c r="O1202" t="s">
        <v>55</v>
      </c>
      <c r="P1202">
        <v>0</v>
      </c>
      <c r="Q1202">
        <v>0</v>
      </c>
      <c r="T1202" t="s">
        <v>6982</v>
      </c>
      <c r="U1202" t="s">
        <v>6989</v>
      </c>
    </row>
    <row r="1203" spans="1:21">
      <c r="A1203">
        <v>2693</v>
      </c>
      <c r="B1203" t="s">
        <v>2611</v>
      </c>
      <c r="C1203" t="s">
        <v>333</v>
      </c>
      <c r="D1203" t="s">
        <v>243</v>
      </c>
      <c r="E1203" t="s">
        <v>6990</v>
      </c>
      <c r="F1203" t="s">
        <v>25</v>
      </c>
      <c r="G1203" t="s">
        <v>1050</v>
      </c>
      <c r="H1203" t="s">
        <v>27</v>
      </c>
      <c r="I1203" t="s">
        <v>2556</v>
      </c>
      <c r="O1203" t="s">
        <v>79</v>
      </c>
      <c r="P1203">
        <v>0</v>
      </c>
      <c r="Q1203">
        <v>0</v>
      </c>
      <c r="T1203" t="s">
        <v>6982</v>
      </c>
      <c r="U1203" t="s">
        <v>6991</v>
      </c>
    </row>
    <row r="1204" spans="1:21">
      <c r="A1204" t="s">
        <v>6992</v>
      </c>
      <c r="B1204" t="s">
        <v>2611</v>
      </c>
      <c r="C1204" t="s">
        <v>333</v>
      </c>
      <c r="D1204" t="s">
        <v>243</v>
      </c>
      <c r="E1204" t="s">
        <v>6993</v>
      </c>
      <c r="F1204" t="s">
        <v>25</v>
      </c>
      <c r="G1204" t="s">
        <v>1827</v>
      </c>
      <c r="H1204" t="s">
        <v>27</v>
      </c>
      <c r="I1204" t="s">
        <v>2556</v>
      </c>
      <c r="O1204" t="s">
        <v>79</v>
      </c>
      <c r="P1204">
        <v>0</v>
      </c>
      <c r="Q1204">
        <v>0</v>
      </c>
      <c r="T1204" t="s">
        <v>6982</v>
      </c>
      <c r="U1204" t="s">
        <v>6994</v>
      </c>
    </row>
    <row r="1205" spans="1:21">
      <c r="A1205">
        <v>2695</v>
      </c>
      <c r="B1205" t="s">
        <v>2611</v>
      </c>
      <c r="C1205" t="s">
        <v>333</v>
      </c>
      <c r="D1205" t="s">
        <v>243</v>
      </c>
      <c r="E1205" t="s">
        <v>6995</v>
      </c>
      <c r="F1205" t="s">
        <v>25</v>
      </c>
      <c r="G1205" t="s">
        <v>2044</v>
      </c>
      <c r="H1205" t="s">
        <v>27</v>
      </c>
      <c r="I1205" t="s">
        <v>2556</v>
      </c>
      <c r="O1205" t="s">
        <v>55</v>
      </c>
      <c r="P1205">
        <v>0</v>
      </c>
      <c r="Q1205">
        <v>0</v>
      </c>
      <c r="T1205" t="s">
        <v>6996</v>
      </c>
      <c r="U1205" t="s">
        <v>6997</v>
      </c>
    </row>
    <row r="1206" spans="1:21">
      <c r="A1206" t="s">
        <v>6998</v>
      </c>
      <c r="B1206" t="s">
        <v>2611</v>
      </c>
      <c r="C1206" t="s">
        <v>333</v>
      </c>
      <c r="D1206" t="s">
        <v>243</v>
      </c>
      <c r="E1206" t="s">
        <v>6999</v>
      </c>
      <c r="F1206" t="s">
        <v>25</v>
      </c>
      <c r="G1206" t="s">
        <v>260</v>
      </c>
      <c r="H1206" t="s">
        <v>27</v>
      </c>
      <c r="I1206" t="s">
        <v>2556</v>
      </c>
      <c r="O1206" t="s">
        <v>55</v>
      </c>
      <c r="P1206">
        <v>0</v>
      </c>
      <c r="Q1206">
        <v>0</v>
      </c>
      <c r="T1206" t="s">
        <v>6996</v>
      </c>
      <c r="U1206" t="s">
        <v>7000</v>
      </c>
    </row>
    <row r="1207" spans="1:21">
      <c r="A1207">
        <v>2697</v>
      </c>
      <c r="B1207" t="s">
        <v>2611</v>
      </c>
      <c r="C1207" t="s">
        <v>333</v>
      </c>
      <c r="D1207" t="s">
        <v>243</v>
      </c>
      <c r="E1207" t="s">
        <v>7001</v>
      </c>
      <c r="F1207" t="s">
        <v>25</v>
      </c>
      <c r="G1207" t="s">
        <v>726</v>
      </c>
      <c r="H1207" t="s">
        <v>27</v>
      </c>
      <c r="I1207" t="s">
        <v>2556</v>
      </c>
      <c r="O1207" t="s">
        <v>79</v>
      </c>
      <c r="P1207">
        <v>0</v>
      </c>
      <c r="Q1207">
        <v>0</v>
      </c>
      <c r="T1207" t="s">
        <v>6996</v>
      </c>
      <c r="U1207" t="s">
        <v>7002</v>
      </c>
    </row>
    <row r="1208" spans="1:21">
      <c r="A1208">
        <v>2698</v>
      </c>
      <c r="B1208" t="s">
        <v>2611</v>
      </c>
      <c r="C1208" t="s">
        <v>333</v>
      </c>
      <c r="D1208" t="s">
        <v>243</v>
      </c>
      <c r="E1208" t="s">
        <v>7003</v>
      </c>
      <c r="F1208" t="s">
        <v>25</v>
      </c>
      <c r="G1208" t="s">
        <v>1517</v>
      </c>
      <c r="H1208" t="s">
        <v>27</v>
      </c>
      <c r="I1208" t="s">
        <v>2556</v>
      </c>
      <c r="O1208" t="s">
        <v>79</v>
      </c>
      <c r="P1208">
        <v>1</v>
      </c>
      <c r="Q1208">
        <v>1</v>
      </c>
      <c r="S1208" t="s">
        <v>7004</v>
      </c>
      <c r="T1208" t="s">
        <v>6996</v>
      </c>
      <c r="U1208" t="s">
        <v>7005</v>
      </c>
    </row>
    <row r="1209" spans="1:21">
      <c r="A1209">
        <v>2718</v>
      </c>
      <c r="B1209" t="s">
        <v>2611</v>
      </c>
      <c r="C1209" t="s">
        <v>333</v>
      </c>
      <c r="D1209" t="s">
        <v>243</v>
      </c>
      <c r="E1209" t="s">
        <v>7006</v>
      </c>
      <c r="F1209" t="s">
        <v>2400</v>
      </c>
      <c r="G1209" t="s">
        <v>3169</v>
      </c>
      <c r="H1209" t="s">
        <v>27</v>
      </c>
      <c r="I1209" t="s">
        <v>2556</v>
      </c>
      <c r="O1209" t="s">
        <v>79</v>
      </c>
      <c r="P1209">
        <v>0</v>
      </c>
      <c r="Q1209">
        <v>0</v>
      </c>
      <c r="U1209" t="s">
        <v>7007</v>
      </c>
    </row>
    <row r="1210" spans="1:21">
      <c r="A1210">
        <v>2721</v>
      </c>
      <c r="B1210" t="s">
        <v>2611</v>
      </c>
      <c r="C1210" t="s">
        <v>333</v>
      </c>
      <c r="D1210" t="s">
        <v>243</v>
      </c>
      <c r="E1210" t="s">
        <v>7008</v>
      </c>
      <c r="F1210" t="s">
        <v>2400</v>
      </c>
      <c r="G1210" t="s">
        <v>2732</v>
      </c>
      <c r="H1210" t="s">
        <v>27</v>
      </c>
      <c r="I1210" t="s">
        <v>2556</v>
      </c>
      <c r="O1210" t="s">
        <v>79</v>
      </c>
      <c r="P1210">
        <v>1</v>
      </c>
      <c r="Q1210">
        <v>1</v>
      </c>
      <c r="U1210" t="s">
        <v>7009</v>
      </c>
    </row>
    <row r="1211" spans="1:21">
      <c r="A1211">
        <v>2722</v>
      </c>
      <c r="B1211" t="s">
        <v>2611</v>
      </c>
      <c r="C1211" t="s">
        <v>333</v>
      </c>
      <c r="D1211" t="s">
        <v>243</v>
      </c>
      <c r="E1211" t="s">
        <v>7010</v>
      </c>
      <c r="F1211" t="s">
        <v>2400</v>
      </c>
      <c r="G1211" t="s">
        <v>2732</v>
      </c>
      <c r="H1211" t="s">
        <v>27</v>
      </c>
      <c r="I1211" t="s">
        <v>2556</v>
      </c>
      <c r="O1211" t="s">
        <v>55</v>
      </c>
      <c r="P1211">
        <v>0</v>
      </c>
      <c r="Q1211">
        <v>0</v>
      </c>
      <c r="U1211" t="s">
        <v>7009</v>
      </c>
    </row>
    <row r="1212" spans="1:21">
      <c r="A1212">
        <v>2723</v>
      </c>
      <c r="B1212" t="s">
        <v>2611</v>
      </c>
      <c r="C1212" t="s">
        <v>333</v>
      </c>
      <c r="D1212" t="s">
        <v>243</v>
      </c>
      <c r="E1212" t="s">
        <v>7011</v>
      </c>
      <c r="F1212" t="s">
        <v>2400</v>
      </c>
      <c r="G1212" t="s">
        <v>2913</v>
      </c>
      <c r="H1212" t="s">
        <v>27</v>
      </c>
      <c r="I1212" t="s">
        <v>2556</v>
      </c>
      <c r="O1212" t="s">
        <v>79</v>
      </c>
      <c r="P1212">
        <v>1</v>
      </c>
      <c r="Q1212">
        <v>1</v>
      </c>
      <c r="U1212" t="s">
        <v>7012</v>
      </c>
    </row>
    <row r="1213" spans="1:21">
      <c r="A1213">
        <v>2724</v>
      </c>
      <c r="B1213" t="s">
        <v>2611</v>
      </c>
      <c r="C1213" t="s">
        <v>333</v>
      </c>
      <c r="D1213" t="s">
        <v>243</v>
      </c>
      <c r="E1213" t="s">
        <v>7013</v>
      </c>
      <c r="F1213" t="s">
        <v>2400</v>
      </c>
      <c r="G1213" t="s">
        <v>2732</v>
      </c>
      <c r="H1213" t="s">
        <v>27</v>
      </c>
      <c r="I1213" t="s">
        <v>2556</v>
      </c>
      <c r="O1213" t="s">
        <v>55</v>
      </c>
      <c r="P1213">
        <v>0</v>
      </c>
      <c r="Q1213">
        <v>0</v>
      </c>
      <c r="U1213" t="s">
        <v>7012</v>
      </c>
    </row>
    <row r="1214" spans="1:21">
      <c r="A1214">
        <v>2725</v>
      </c>
      <c r="B1214" t="s">
        <v>2611</v>
      </c>
      <c r="C1214" t="s">
        <v>333</v>
      </c>
      <c r="D1214" t="s">
        <v>243</v>
      </c>
      <c r="E1214" t="s">
        <v>7014</v>
      </c>
      <c r="F1214" t="s">
        <v>2400</v>
      </c>
      <c r="G1214" t="s">
        <v>2732</v>
      </c>
      <c r="H1214" t="s">
        <v>27</v>
      </c>
      <c r="I1214" t="s">
        <v>2556</v>
      </c>
      <c r="O1214" t="s">
        <v>55</v>
      </c>
      <c r="P1214">
        <v>0</v>
      </c>
      <c r="Q1214">
        <v>0</v>
      </c>
      <c r="U1214" t="s">
        <v>7015</v>
      </c>
    </row>
    <row r="1215" spans="1:21">
      <c r="A1215">
        <v>2726</v>
      </c>
      <c r="B1215" t="s">
        <v>2611</v>
      </c>
      <c r="C1215" t="s">
        <v>333</v>
      </c>
      <c r="D1215" t="s">
        <v>243</v>
      </c>
      <c r="E1215" t="s">
        <v>7016</v>
      </c>
      <c r="F1215" t="s">
        <v>2400</v>
      </c>
      <c r="G1215" t="s">
        <v>2913</v>
      </c>
      <c r="H1215" t="s">
        <v>27</v>
      </c>
      <c r="I1215" t="s">
        <v>2556</v>
      </c>
      <c r="O1215" t="s">
        <v>55</v>
      </c>
      <c r="P1215">
        <v>1</v>
      </c>
      <c r="Q1215">
        <v>1</v>
      </c>
      <c r="U1215" t="s">
        <v>7017</v>
      </c>
    </row>
    <row r="1216" spans="1:21">
      <c r="A1216">
        <v>2727</v>
      </c>
      <c r="B1216" t="s">
        <v>2611</v>
      </c>
      <c r="C1216" t="s">
        <v>333</v>
      </c>
      <c r="D1216" t="s">
        <v>243</v>
      </c>
      <c r="E1216" t="s">
        <v>7018</v>
      </c>
      <c r="F1216" t="s">
        <v>2400</v>
      </c>
      <c r="G1216" t="s">
        <v>2793</v>
      </c>
      <c r="H1216" t="s">
        <v>27</v>
      </c>
      <c r="I1216" t="s">
        <v>2556</v>
      </c>
      <c r="O1216" t="s">
        <v>79</v>
      </c>
      <c r="P1216">
        <v>0</v>
      </c>
      <c r="Q1216">
        <v>0</v>
      </c>
      <c r="U1216" t="s">
        <v>7019</v>
      </c>
    </row>
    <row r="1217" spans="1:21">
      <c r="A1217">
        <v>2728</v>
      </c>
      <c r="B1217" t="s">
        <v>2611</v>
      </c>
      <c r="C1217" t="s">
        <v>333</v>
      </c>
      <c r="D1217" t="s">
        <v>243</v>
      </c>
      <c r="E1217" t="s">
        <v>7020</v>
      </c>
      <c r="F1217" t="s">
        <v>2400</v>
      </c>
      <c r="G1217" t="s">
        <v>2793</v>
      </c>
      <c r="H1217" t="s">
        <v>27</v>
      </c>
      <c r="I1217" t="s">
        <v>2556</v>
      </c>
      <c r="O1217" t="s">
        <v>55</v>
      </c>
      <c r="P1217">
        <v>1</v>
      </c>
      <c r="Q1217">
        <v>1</v>
      </c>
      <c r="U1217" t="s">
        <v>7021</v>
      </c>
    </row>
    <row r="1218" spans="1:21">
      <c r="A1218">
        <v>2729</v>
      </c>
      <c r="B1218" t="s">
        <v>2611</v>
      </c>
      <c r="C1218" t="s">
        <v>333</v>
      </c>
      <c r="D1218" t="s">
        <v>243</v>
      </c>
      <c r="E1218" t="s">
        <v>7022</v>
      </c>
      <c r="F1218" t="s">
        <v>2400</v>
      </c>
      <c r="G1218" t="s">
        <v>2818</v>
      </c>
      <c r="H1218" t="s">
        <v>27</v>
      </c>
      <c r="I1218" t="s">
        <v>2556</v>
      </c>
      <c r="O1218" t="s">
        <v>79</v>
      </c>
      <c r="P1218">
        <v>0</v>
      </c>
      <c r="Q1218">
        <v>0</v>
      </c>
      <c r="U1218" t="s">
        <v>7021</v>
      </c>
    </row>
    <row r="1219" spans="1:21">
      <c r="A1219">
        <v>2730</v>
      </c>
      <c r="B1219" t="s">
        <v>2611</v>
      </c>
      <c r="C1219" t="s">
        <v>333</v>
      </c>
      <c r="D1219" t="s">
        <v>243</v>
      </c>
      <c r="E1219" t="s">
        <v>7023</v>
      </c>
      <c r="F1219" t="s">
        <v>2400</v>
      </c>
      <c r="G1219" t="s">
        <v>2793</v>
      </c>
      <c r="H1219" t="s">
        <v>27</v>
      </c>
      <c r="I1219" t="s">
        <v>2556</v>
      </c>
      <c r="O1219" t="s">
        <v>55</v>
      </c>
      <c r="P1219">
        <v>0</v>
      </c>
      <c r="Q1219">
        <v>0</v>
      </c>
      <c r="U1219" t="s">
        <v>7024</v>
      </c>
    </row>
    <row r="1220" spans="1:21">
      <c r="A1220">
        <v>2731</v>
      </c>
      <c r="B1220" t="s">
        <v>2611</v>
      </c>
      <c r="C1220" t="s">
        <v>333</v>
      </c>
      <c r="D1220" t="s">
        <v>243</v>
      </c>
      <c r="E1220" t="s">
        <v>7025</v>
      </c>
      <c r="F1220" t="s">
        <v>2400</v>
      </c>
      <c r="G1220" t="s">
        <v>2818</v>
      </c>
      <c r="H1220" t="s">
        <v>27</v>
      </c>
      <c r="I1220" t="s">
        <v>2556</v>
      </c>
      <c r="O1220" t="s">
        <v>79</v>
      </c>
      <c r="P1220">
        <v>1</v>
      </c>
      <c r="Q1220">
        <v>0</v>
      </c>
      <c r="U1220" t="s">
        <v>7026</v>
      </c>
    </row>
    <row r="1221" spans="1:21">
      <c r="A1221">
        <v>2732</v>
      </c>
      <c r="B1221" t="s">
        <v>2611</v>
      </c>
      <c r="C1221" t="s">
        <v>333</v>
      </c>
      <c r="D1221" t="s">
        <v>243</v>
      </c>
      <c r="E1221" t="s">
        <v>7027</v>
      </c>
      <c r="F1221" t="s">
        <v>2400</v>
      </c>
      <c r="G1221" t="s">
        <v>2818</v>
      </c>
      <c r="H1221" t="s">
        <v>27</v>
      </c>
      <c r="I1221" t="s">
        <v>2556</v>
      </c>
      <c r="O1221" t="s">
        <v>79</v>
      </c>
      <c r="P1221">
        <v>1</v>
      </c>
      <c r="Q1221">
        <v>1</v>
      </c>
      <c r="U1221" t="s">
        <v>7028</v>
      </c>
    </row>
    <row r="1222" spans="1:21">
      <c r="A1222" t="s">
        <v>7029</v>
      </c>
      <c r="B1222" t="s">
        <v>2611</v>
      </c>
      <c r="C1222" t="s">
        <v>333</v>
      </c>
      <c r="D1222" t="s">
        <v>243</v>
      </c>
      <c r="E1222" t="s">
        <v>7030</v>
      </c>
      <c r="F1222" t="s">
        <v>2400</v>
      </c>
      <c r="G1222" t="s">
        <v>2913</v>
      </c>
      <c r="H1222" t="s">
        <v>27</v>
      </c>
      <c r="I1222" t="s">
        <v>2556</v>
      </c>
      <c r="O1222" t="s">
        <v>55</v>
      </c>
      <c r="P1222">
        <v>1</v>
      </c>
      <c r="Q1222">
        <v>0</v>
      </c>
      <c r="S1222" t="s">
        <v>7031</v>
      </c>
      <c r="U1222" t="s">
        <v>7032</v>
      </c>
    </row>
    <row r="1223" spans="1:21">
      <c r="A1223">
        <v>2740</v>
      </c>
      <c r="B1223" t="s">
        <v>2611</v>
      </c>
      <c r="C1223" t="s">
        <v>333</v>
      </c>
      <c r="D1223" t="s">
        <v>243</v>
      </c>
      <c r="E1223" t="s">
        <v>7033</v>
      </c>
      <c r="F1223" t="s">
        <v>4305</v>
      </c>
      <c r="G1223" t="s">
        <v>4306</v>
      </c>
      <c r="H1223" t="s">
        <v>27</v>
      </c>
      <c r="I1223" t="s">
        <v>2556</v>
      </c>
      <c r="O1223" t="s">
        <v>79</v>
      </c>
      <c r="P1223">
        <v>0</v>
      </c>
      <c r="Q1223">
        <v>0</v>
      </c>
      <c r="U1223" t="s">
        <v>7034</v>
      </c>
    </row>
    <row r="1224" spans="1:21">
      <c r="A1224" t="s">
        <v>7035</v>
      </c>
      <c r="B1224" t="s">
        <v>2611</v>
      </c>
      <c r="C1224" t="s">
        <v>333</v>
      </c>
      <c r="D1224" t="s">
        <v>243</v>
      </c>
      <c r="E1224" t="s">
        <v>7036</v>
      </c>
      <c r="F1224" t="s">
        <v>4305</v>
      </c>
      <c r="G1224" t="s">
        <v>4390</v>
      </c>
      <c r="H1224" t="s">
        <v>27</v>
      </c>
      <c r="I1224" t="s">
        <v>2556</v>
      </c>
      <c r="J1224" t="s">
        <v>4725</v>
      </c>
      <c r="K1224" t="s">
        <v>4726</v>
      </c>
      <c r="L1224" t="s">
        <v>4727</v>
      </c>
      <c r="M1224" t="s">
        <v>4728</v>
      </c>
      <c r="O1224" t="s">
        <v>79</v>
      </c>
      <c r="P1224">
        <v>1</v>
      </c>
      <c r="Q1224">
        <v>1</v>
      </c>
      <c r="U1224" t="s">
        <v>7037</v>
      </c>
    </row>
    <row r="1225" spans="1:21">
      <c r="A1225">
        <v>2750</v>
      </c>
      <c r="B1225" t="s">
        <v>2611</v>
      </c>
      <c r="C1225" t="s">
        <v>333</v>
      </c>
      <c r="D1225" t="s">
        <v>243</v>
      </c>
      <c r="E1225" t="s">
        <v>7038</v>
      </c>
      <c r="F1225" t="s">
        <v>2400</v>
      </c>
      <c r="G1225" t="s">
        <v>2970</v>
      </c>
      <c r="H1225" t="s">
        <v>27</v>
      </c>
      <c r="I1225" t="s">
        <v>2556</v>
      </c>
      <c r="O1225" t="s">
        <v>55</v>
      </c>
      <c r="P1225">
        <v>0</v>
      </c>
      <c r="Q1225">
        <v>0</v>
      </c>
      <c r="U1225" t="s">
        <v>7039</v>
      </c>
    </row>
    <row r="1226" spans="1:21">
      <c r="A1226">
        <v>2753</v>
      </c>
      <c r="B1226" t="s">
        <v>2611</v>
      </c>
      <c r="C1226" t="s">
        <v>333</v>
      </c>
      <c r="D1226" t="s">
        <v>243</v>
      </c>
      <c r="E1226" t="s">
        <v>7040</v>
      </c>
      <c r="F1226" t="s">
        <v>2400</v>
      </c>
      <c r="G1226" t="s">
        <v>2401</v>
      </c>
      <c r="H1226" t="s">
        <v>27</v>
      </c>
      <c r="I1226" t="s">
        <v>2556</v>
      </c>
      <c r="O1226" t="s">
        <v>55</v>
      </c>
      <c r="P1226">
        <v>1</v>
      </c>
      <c r="Q1226">
        <v>1</v>
      </c>
      <c r="U1226" t="s">
        <v>7041</v>
      </c>
    </row>
    <row r="1227" spans="1:21">
      <c r="A1227">
        <v>2754</v>
      </c>
      <c r="B1227" t="s">
        <v>2611</v>
      </c>
      <c r="C1227" t="s">
        <v>333</v>
      </c>
      <c r="D1227" t="s">
        <v>243</v>
      </c>
      <c r="E1227" t="s">
        <v>7042</v>
      </c>
      <c r="F1227" t="s">
        <v>2400</v>
      </c>
      <c r="G1227" t="s">
        <v>2401</v>
      </c>
      <c r="H1227" t="s">
        <v>27</v>
      </c>
      <c r="I1227" t="s">
        <v>2556</v>
      </c>
      <c r="O1227" t="s">
        <v>55</v>
      </c>
      <c r="P1227">
        <v>0</v>
      </c>
      <c r="Q1227">
        <v>0</v>
      </c>
      <c r="U1227" t="s">
        <v>7043</v>
      </c>
    </row>
    <row r="1228" spans="1:21">
      <c r="A1228">
        <v>2756</v>
      </c>
      <c r="B1228" t="s">
        <v>2611</v>
      </c>
      <c r="C1228" t="s">
        <v>333</v>
      </c>
      <c r="D1228" t="s">
        <v>243</v>
      </c>
      <c r="E1228" t="s">
        <v>7044</v>
      </c>
      <c r="F1228" t="s">
        <v>2400</v>
      </c>
      <c r="G1228" t="s">
        <v>2401</v>
      </c>
      <c r="H1228" t="s">
        <v>27</v>
      </c>
      <c r="I1228" t="s">
        <v>2556</v>
      </c>
      <c r="O1228" t="s">
        <v>55</v>
      </c>
      <c r="P1228">
        <v>0</v>
      </c>
      <c r="Q1228">
        <v>0</v>
      </c>
      <c r="U1228" t="s">
        <v>7045</v>
      </c>
    </row>
    <row r="1229" spans="1:21">
      <c r="A1229">
        <v>2758</v>
      </c>
      <c r="B1229" t="s">
        <v>2611</v>
      </c>
      <c r="C1229" t="s">
        <v>333</v>
      </c>
      <c r="D1229" t="s">
        <v>243</v>
      </c>
      <c r="E1229" t="s">
        <v>7046</v>
      </c>
      <c r="F1229" t="s">
        <v>2400</v>
      </c>
      <c r="G1229" t="s">
        <v>2732</v>
      </c>
      <c r="H1229" t="s">
        <v>27</v>
      </c>
      <c r="I1229" t="s">
        <v>2556</v>
      </c>
      <c r="O1229" t="s">
        <v>79</v>
      </c>
      <c r="P1229">
        <v>0</v>
      </c>
      <c r="Q1229">
        <v>0</v>
      </c>
      <c r="U1229" t="s">
        <v>7047</v>
      </c>
    </row>
    <row r="1230" spans="1:21">
      <c r="A1230">
        <v>2760</v>
      </c>
      <c r="B1230" t="s">
        <v>2611</v>
      </c>
      <c r="C1230" t="s">
        <v>333</v>
      </c>
      <c r="D1230" t="s">
        <v>243</v>
      </c>
      <c r="E1230" t="s">
        <v>7048</v>
      </c>
      <c r="F1230" t="s">
        <v>2400</v>
      </c>
      <c r="G1230" t="s">
        <v>2401</v>
      </c>
      <c r="H1230" t="s">
        <v>27</v>
      </c>
      <c r="I1230" t="s">
        <v>2556</v>
      </c>
      <c r="O1230" t="s">
        <v>79</v>
      </c>
      <c r="P1230">
        <v>1</v>
      </c>
      <c r="Q1230">
        <v>1</v>
      </c>
      <c r="U1230" t="s">
        <v>7049</v>
      </c>
    </row>
    <row r="1231" spans="1:21">
      <c r="A1231">
        <v>2761</v>
      </c>
      <c r="B1231" t="s">
        <v>2611</v>
      </c>
      <c r="C1231" t="s">
        <v>333</v>
      </c>
      <c r="D1231" t="s">
        <v>243</v>
      </c>
      <c r="E1231" t="s">
        <v>7050</v>
      </c>
      <c r="F1231" t="s">
        <v>2400</v>
      </c>
      <c r="G1231" t="s">
        <v>2401</v>
      </c>
      <c r="H1231" t="s">
        <v>27</v>
      </c>
      <c r="I1231" t="s">
        <v>2556</v>
      </c>
      <c r="O1231" t="s">
        <v>55</v>
      </c>
      <c r="P1231">
        <v>0</v>
      </c>
      <c r="Q1231">
        <v>0</v>
      </c>
      <c r="U1231" t="s">
        <v>7051</v>
      </c>
    </row>
    <row r="1232" spans="1:21">
      <c r="A1232">
        <v>2762</v>
      </c>
      <c r="B1232" t="s">
        <v>2611</v>
      </c>
      <c r="C1232" t="s">
        <v>333</v>
      </c>
      <c r="D1232" t="s">
        <v>243</v>
      </c>
      <c r="E1232" t="s">
        <v>7052</v>
      </c>
      <c r="F1232" t="s">
        <v>2400</v>
      </c>
      <c r="G1232" t="s">
        <v>2401</v>
      </c>
      <c r="H1232" t="s">
        <v>27</v>
      </c>
      <c r="I1232" t="s">
        <v>2556</v>
      </c>
      <c r="O1232" t="s">
        <v>79</v>
      </c>
      <c r="P1232">
        <v>0</v>
      </c>
      <c r="Q1232">
        <v>0</v>
      </c>
      <c r="U1232" t="s">
        <v>7053</v>
      </c>
    </row>
    <row r="1233" spans="1:21">
      <c r="A1233">
        <v>2766</v>
      </c>
      <c r="B1233" t="s">
        <v>2611</v>
      </c>
      <c r="C1233" t="s">
        <v>333</v>
      </c>
      <c r="D1233" t="s">
        <v>243</v>
      </c>
      <c r="E1233" t="s">
        <v>7054</v>
      </c>
      <c r="F1233" t="s">
        <v>2400</v>
      </c>
      <c r="G1233" t="s">
        <v>3003</v>
      </c>
      <c r="H1233" t="s">
        <v>27</v>
      </c>
      <c r="I1233" t="s">
        <v>2556</v>
      </c>
      <c r="O1233" t="s">
        <v>55</v>
      </c>
      <c r="P1233">
        <v>1</v>
      </c>
      <c r="Q1233">
        <v>0</v>
      </c>
      <c r="U1233" t="s">
        <v>7055</v>
      </c>
    </row>
    <row r="1234" spans="1:21">
      <c r="A1234" t="s">
        <v>7056</v>
      </c>
      <c r="B1234" t="s">
        <v>2611</v>
      </c>
      <c r="C1234" t="s">
        <v>333</v>
      </c>
      <c r="D1234" t="s">
        <v>243</v>
      </c>
      <c r="E1234" t="s">
        <v>7057</v>
      </c>
      <c r="F1234" t="s">
        <v>2400</v>
      </c>
      <c r="G1234" t="s">
        <v>3003</v>
      </c>
      <c r="H1234" t="s">
        <v>27</v>
      </c>
      <c r="I1234" t="s">
        <v>2556</v>
      </c>
      <c r="O1234" t="s">
        <v>55</v>
      </c>
      <c r="P1234">
        <v>1</v>
      </c>
      <c r="Q1234">
        <v>1</v>
      </c>
      <c r="S1234" t="s">
        <v>7058</v>
      </c>
      <c r="U1234" t="s">
        <v>7059</v>
      </c>
    </row>
    <row r="1235" spans="1:21">
      <c r="A1235">
        <v>2768</v>
      </c>
      <c r="B1235" t="s">
        <v>2611</v>
      </c>
      <c r="C1235" t="s">
        <v>333</v>
      </c>
      <c r="D1235" t="s">
        <v>243</v>
      </c>
      <c r="E1235" t="s">
        <v>7060</v>
      </c>
      <c r="F1235" t="s">
        <v>2400</v>
      </c>
      <c r="G1235" t="s">
        <v>3169</v>
      </c>
      <c r="H1235" t="s">
        <v>27</v>
      </c>
      <c r="I1235" t="s">
        <v>2556</v>
      </c>
      <c r="O1235" t="s">
        <v>79</v>
      </c>
      <c r="P1235">
        <v>1</v>
      </c>
      <c r="Q1235">
        <v>1</v>
      </c>
      <c r="R1235" t="s">
        <v>7061</v>
      </c>
      <c r="U1235" t="s">
        <v>7062</v>
      </c>
    </row>
    <row r="1236" spans="1:21">
      <c r="A1236">
        <v>2769</v>
      </c>
      <c r="B1236" t="s">
        <v>2611</v>
      </c>
      <c r="C1236" t="s">
        <v>333</v>
      </c>
      <c r="D1236" t="s">
        <v>243</v>
      </c>
      <c r="E1236" t="s">
        <v>7063</v>
      </c>
      <c r="F1236" t="s">
        <v>2400</v>
      </c>
      <c r="G1236" t="s">
        <v>3169</v>
      </c>
      <c r="H1236" t="s">
        <v>27</v>
      </c>
      <c r="I1236" t="s">
        <v>2556</v>
      </c>
      <c r="O1236" t="s">
        <v>55</v>
      </c>
      <c r="P1236">
        <v>1</v>
      </c>
      <c r="Q1236">
        <v>0</v>
      </c>
      <c r="R1236" t="s">
        <v>7064</v>
      </c>
      <c r="U1236" t="s">
        <v>7065</v>
      </c>
    </row>
    <row r="1237" spans="1:21">
      <c r="A1237">
        <v>2770</v>
      </c>
      <c r="B1237" t="s">
        <v>2611</v>
      </c>
      <c r="C1237" t="s">
        <v>333</v>
      </c>
      <c r="D1237" t="s">
        <v>243</v>
      </c>
      <c r="E1237" t="s">
        <v>7066</v>
      </c>
      <c r="F1237" t="s">
        <v>2400</v>
      </c>
      <c r="G1237" t="s">
        <v>3169</v>
      </c>
      <c r="H1237" t="s">
        <v>27</v>
      </c>
      <c r="I1237" t="s">
        <v>2556</v>
      </c>
      <c r="O1237" t="s">
        <v>55</v>
      </c>
      <c r="P1237">
        <v>0</v>
      </c>
      <c r="Q1237">
        <v>0</v>
      </c>
      <c r="R1237" t="s">
        <v>7067</v>
      </c>
      <c r="U1237" t="s">
        <v>7068</v>
      </c>
    </row>
    <row r="1238" spans="1:21">
      <c r="A1238">
        <v>2771</v>
      </c>
      <c r="B1238" t="s">
        <v>2611</v>
      </c>
      <c r="C1238" t="s">
        <v>333</v>
      </c>
      <c r="D1238" t="s">
        <v>243</v>
      </c>
      <c r="E1238" t="s">
        <v>7069</v>
      </c>
      <c r="F1238" t="s">
        <v>2400</v>
      </c>
      <c r="G1238" t="s">
        <v>3169</v>
      </c>
      <c r="H1238" t="s">
        <v>27</v>
      </c>
      <c r="I1238" t="s">
        <v>2556</v>
      </c>
      <c r="O1238" t="s">
        <v>79</v>
      </c>
      <c r="P1238">
        <v>0</v>
      </c>
      <c r="Q1238">
        <v>0</v>
      </c>
      <c r="U1238" t="s">
        <v>7070</v>
      </c>
    </row>
    <row r="1239" spans="1:21">
      <c r="A1239">
        <v>2772</v>
      </c>
      <c r="B1239" t="s">
        <v>2611</v>
      </c>
      <c r="C1239" t="s">
        <v>333</v>
      </c>
      <c r="D1239" t="s">
        <v>243</v>
      </c>
      <c r="E1239" t="s">
        <v>7071</v>
      </c>
      <c r="F1239" t="s">
        <v>2400</v>
      </c>
      <c r="G1239" t="s">
        <v>3169</v>
      </c>
      <c r="H1239" t="s">
        <v>27</v>
      </c>
      <c r="I1239" t="s">
        <v>2556</v>
      </c>
      <c r="O1239" t="s">
        <v>79</v>
      </c>
      <c r="P1239">
        <v>0</v>
      </c>
      <c r="Q1239">
        <v>0</v>
      </c>
      <c r="U1239" t="s">
        <v>7072</v>
      </c>
    </row>
    <row r="1240" spans="1:21">
      <c r="A1240">
        <v>2775</v>
      </c>
      <c r="B1240" t="s">
        <v>2611</v>
      </c>
      <c r="C1240" t="s">
        <v>333</v>
      </c>
      <c r="D1240" t="s">
        <v>243</v>
      </c>
      <c r="E1240" t="s">
        <v>7073</v>
      </c>
      <c r="F1240" t="s">
        <v>2400</v>
      </c>
      <c r="G1240" t="s">
        <v>3169</v>
      </c>
      <c r="H1240" t="s">
        <v>27</v>
      </c>
      <c r="I1240" t="s">
        <v>2556</v>
      </c>
      <c r="O1240" t="s">
        <v>79</v>
      </c>
      <c r="P1240">
        <v>0</v>
      </c>
      <c r="Q1240">
        <v>0</v>
      </c>
      <c r="U1240" t="s">
        <v>7074</v>
      </c>
    </row>
    <row r="1241" spans="1:21">
      <c r="A1241">
        <v>2776</v>
      </c>
      <c r="B1241" t="s">
        <v>2611</v>
      </c>
      <c r="C1241" t="s">
        <v>333</v>
      </c>
      <c r="D1241" t="s">
        <v>243</v>
      </c>
      <c r="E1241" t="s">
        <v>7075</v>
      </c>
      <c r="F1241" t="s">
        <v>2400</v>
      </c>
      <c r="G1241" t="s">
        <v>3169</v>
      </c>
      <c r="H1241" t="s">
        <v>27</v>
      </c>
      <c r="I1241" t="s">
        <v>2556</v>
      </c>
      <c r="O1241" t="s">
        <v>55</v>
      </c>
      <c r="P1241">
        <v>1</v>
      </c>
      <c r="Q1241">
        <v>0</v>
      </c>
      <c r="U1241" t="s">
        <v>7076</v>
      </c>
    </row>
    <row r="1242" spans="1:21">
      <c r="A1242">
        <v>2777</v>
      </c>
      <c r="B1242" t="s">
        <v>2611</v>
      </c>
      <c r="C1242" t="s">
        <v>333</v>
      </c>
      <c r="D1242" t="s">
        <v>243</v>
      </c>
      <c r="E1242" t="s">
        <v>7077</v>
      </c>
      <c r="F1242" t="s">
        <v>2400</v>
      </c>
      <c r="G1242" t="s">
        <v>3169</v>
      </c>
      <c r="H1242" t="s">
        <v>27</v>
      </c>
      <c r="I1242" t="s">
        <v>2556</v>
      </c>
      <c r="O1242" t="s">
        <v>55</v>
      </c>
      <c r="P1242">
        <v>1</v>
      </c>
      <c r="Q1242">
        <v>1</v>
      </c>
      <c r="U1242" t="s">
        <v>7078</v>
      </c>
    </row>
    <row r="1243" spans="1:21">
      <c r="A1243">
        <v>2781</v>
      </c>
      <c r="B1243" t="s">
        <v>2611</v>
      </c>
      <c r="C1243" t="s">
        <v>333</v>
      </c>
      <c r="D1243" t="s">
        <v>243</v>
      </c>
      <c r="E1243" t="s">
        <v>7079</v>
      </c>
      <c r="F1243" t="s">
        <v>2400</v>
      </c>
      <c r="G1243" t="s">
        <v>3598</v>
      </c>
      <c r="H1243" t="s">
        <v>27</v>
      </c>
      <c r="I1243" t="s">
        <v>2556</v>
      </c>
      <c r="O1243" t="s">
        <v>79</v>
      </c>
      <c r="P1243">
        <v>1</v>
      </c>
      <c r="Q1243">
        <v>1</v>
      </c>
      <c r="U1243" t="s">
        <v>7080</v>
      </c>
    </row>
    <row r="1244" spans="1:21">
      <c r="A1244">
        <v>2815</v>
      </c>
      <c r="B1244" t="s">
        <v>7081</v>
      </c>
      <c r="C1244" t="s">
        <v>7082</v>
      </c>
      <c r="D1244" t="s">
        <v>364</v>
      </c>
      <c r="E1244" t="s">
        <v>7083</v>
      </c>
      <c r="F1244" t="s">
        <v>4305</v>
      </c>
      <c r="G1244" t="s">
        <v>7084</v>
      </c>
      <c r="H1244" t="s">
        <v>27</v>
      </c>
      <c r="I1244" t="s">
        <v>28</v>
      </c>
      <c r="J1244" t="s">
        <v>3036</v>
      </c>
      <c r="K1244" t="s">
        <v>3456</v>
      </c>
      <c r="L1244" t="s">
        <v>4799</v>
      </c>
      <c r="M1244" t="s">
        <v>96</v>
      </c>
      <c r="N1244" t="s">
        <v>2929</v>
      </c>
      <c r="O1244" t="s">
        <v>79</v>
      </c>
      <c r="P1244">
        <v>0</v>
      </c>
      <c r="Q1244">
        <v>0</v>
      </c>
      <c r="S1244" t="s">
        <v>7085</v>
      </c>
      <c r="U1244" t="s">
        <v>7086</v>
      </c>
    </row>
    <row r="1245" spans="1:21">
      <c r="A1245">
        <v>2816</v>
      </c>
      <c r="B1245" t="s">
        <v>4407</v>
      </c>
      <c r="C1245" t="s">
        <v>4641</v>
      </c>
      <c r="D1245" t="s">
        <v>364</v>
      </c>
      <c r="E1245" t="s">
        <v>7087</v>
      </c>
      <c r="F1245" t="s">
        <v>4305</v>
      </c>
      <c r="G1245" t="s">
        <v>7084</v>
      </c>
      <c r="H1245" t="s">
        <v>27</v>
      </c>
      <c r="I1245" t="s">
        <v>28</v>
      </c>
      <c r="J1245" t="s">
        <v>7088</v>
      </c>
      <c r="K1245" t="s">
        <v>7089</v>
      </c>
      <c r="L1245" t="s">
        <v>7090</v>
      </c>
      <c r="M1245" t="s">
        <v>7091</v>
      </c>
      <c r="O1245" t="s">
        <v>34</v>
      </c>
      <c r="P1245">
        <v>0</v>
      </c>
      <c r="Q1245">
        <v>0</v>
      </c>
      <c r="R1245" t="s">
        <v>7092</v>
      </c>
      <c r="S1245" t="s">
        <v>7093</v>
      </c>
      <c r="U1245" t="s">
        <v>7094</v>
      </c>
    </row>
    <row r="1246" spans="1:21">
      <c r="A1246">
        <v>2817</v>
      </c>
      <c r="B1246" t="s">
        <v>7095</v>
      </c>
      <c r="C1246" t="s">
        <v>7096</v>
      </c>
      <c r="D1246" t="s">
        <v>364</v>
      </c>
      <c r="E1246" t="s">
        <v>7097</v>
      </c>
      <c r="F1246" t="s">
        <v>4305</v>
      </c>
      <c r="G1246" t="s">
        <v>7084</v>
      </c>
      <c r="H1246" t="s">
        <v>27</v>
      </c>
      <c r="I1246" t="s">
        <v>28</v>
      </c>
      <c r="J1246" t="s">
        <v>7098</v>
      </c>
      <c r="K1246" t="s">
        <v>7099</v>
      </c>
      <c r="L1246" t="s">
        <v>7100</v>
      </c>
      <c r="M1246" t="s">
        <v>7101</v>
      </c>
      <c r="O1246" t="s">
        <v>34</v>
      </c>
      <c r="P1246">
        <v>0</v>
      </c>
      <c r="Q1246">
        <v>0</v>
      </c>
      <c r="R1246" t="s">
        <v>7102</v>
      </c>
      <c r="S1246" t="s">
        <v>7103</v>
      </c>
      <c r="U1246" t="s">
        <v>7104</v>
      </c>
    </row>
    <row r="1247" spans="1:21">
      <c r="A1247">
        <v>2818</v>
      </c>
      <c r="B1247" t="s">
        <v>7095</v>
      </c>
      <c r="C1247" t="s">
        <v>7096</v>
      </c>
      <c r="D1247" t="s">
        <v>364</v>
      </c>
      <c r="E1247" t="s">
        <v>7105</v>
      </c>
      <c r="F1247" t="s">
        <v>4305</v>
      </c>
      <c r="G1247" t="s">
        <v>7084</v>
      </c>
      <c r="H1247" t="s">
        <v>27</v>
      </c>
      <c r="I1247" t="s">
        <v>28</v>
      </c>
      <c r="J1247" t="s">
        <v>7106</v>
      </c>
      <c r="K1247" t="s">
        <v>7107</v>
      </c>
      <c r="L1247" t="s">
        <v>7108</v>
      </c>
      <c r="M1247" t="s">
        <v>7109</v>
      </c>
      <c r="O1247" t="s">
        <v>55</v>
      </c>
      <c r="P1247">
        <v>0</v>
      </c>
      <c r="Q1247">
        <v>0</v>
      </c>
      <c r="R1247" t="s">
        <v>7110</v>
      </c>
      <c r="S1247" t="s">
        <v>7111</v>
      </c>
      <c r="U1247" t="s">
        <v>7112</v>
      </c>
    </row>
    <row r="1248" spans="1:21">
      <c r="A1248">
        <v>2819</v>
      </c>
      <c r="B1248" t="s">
        <v>2429</v>
      </c>
      <c r="C1248" t="s">
        <v>7113</v>
      </c>
      <c r="D1248" t="s">
        <v>243</v>
      </c>
      <c r="E1248" t="s">
        <v>7114</v>
      </c>
      <c r="F1248" t="s">
        <v>4305</v>
      </c>
      <c r="G1248" t="s">
        <v>7084</v>
      </c>
      <c r="H1248" t="s">
        <v>27</v>
      </c>
      <c r="I1248" t="s">
        <v>28</v>
      </c>
      <c r="J1248" t="s">
        <v>7115</v>
      </c>
      <c r="K1248" t="s">
        <v>7116</v>
      </c>
      <c r="L1248" t="s">
        <v>7117</v>
      </c>
      <c r="M1248" t="s">
        <v>7118</v>
      </c>
      <c r="N1248" t="s">
        <v>7119</v>
      </c>
      <c r="O1248" t="s">
        <v>79</v>
      </c>
      <c r="P1248">
        <v>0</v>
      </c>
      <c r="Q1248">
        <v>0</v>
      </c>
      <c r="S1248" t="s">
        <v>7120</v>
      </c>
      <c r="U1248" t="s">
        <v>7112</v>
      </c>
    </row>
    <row r="1249" spans="1:21">
      <c r="A1249">
        <v>2820</v>
      </c>
      <c r="B1249" t="s">
        <v>2445</v>
      </c>
      <c r="C1249" t="s">
        <v>4552</v>
      </c>
      <c r="D1249" t="s">
        <v>243</v>
      </c>
      <c r="E1249" t="s">
        <v>7121</v>
      </c>
      <c r="F1249" t="s">
        <v>4305</v>
      </c>
      <c r="G1249" t="s">
        <v>7084</v>
      </c>
      <c r="H1249" t="s">
        <v>27</v>
      </c>
      <c r="I1249" t="s">
        <v>28</v>
      </c>
      <c r="J1249" t="s">
        <v>7122</v>
      </c>
      <c r="K1249" t="s">
        <v>7123</v>
      </c>
      <c r="L1249" t="s">
        <v>7124</v>
      </c>
      <c r="M1249" t="s">
        <v>7125</v>
      </c>
      <c r="O1249" t="s">
        <v>34</v>
      </c>
      <c r="P1249">
        <v>0</v>
      </c>
      <c r="Q1249">
        <v>0</v>
      </c>
      <c r="S1249" t="s">
        <v>7126</v>
      </c>
      <c r="U1249" t="s">
        <v>7127</v>
      </c>
    </row>
    <row r="1250" spans="1:21">
      <c r="A1250">
        <v>2821</v>
      </c>
      <c r="B1250" t="s">
        <v>2445</v>
      </c>
      <c r="C1250" t="s">
        <v>4552</v>
      </c>
      <c r="D1250" t="s">
        <v>243</v>
      </c>
      <c r="E1250" t="s">
        <v>7128</v>
      </c>
      <c r="F1250" t="s">
        <v>4305</v>
      </c>
      <c r="G1250" t="s">
        <v>7084</v>
      </c>
      <c r="H1250" t="s">
        <v>27</v>
      </c>
      <c r="I1250" t="s">
        <v>28</v>
      </c>
      <c r="J1250" t="s">
        <v>7129</v>
      </c>
      <c r="K1250" t="s">
        <v>7130</v>
      </c>
      <c r="L1250" t="s">
        <v>7131</v>
      </c>
      <c r="M1250" t="s">
        <v>7132</v>
      </c>
      <c r="O1250" t="s">
        <v>34</v>
      </c>
      <c r="P1250">
        <v>0</v>
      </c>
      <c r="Q1250">
        <v>0</v>
      </c>
      <c r="R1250" t="s">
        <v>7133</v>
      </c>
      <c r="S1250" t="s">
        <v>7134</v>
      </c>
      <c r="U1250" t="s">
        <v>7135</v>
      </c>
    </row>
    <row r="1251" spans="1:21">
      <c r="A1251">
        <v>2822</v>
      </c>
      <c r="B1251" t="s">
        <v>2445</v>
      </c>
      <c r="C1251" t="s">
        <v>4552</v>
      </c>
      <c r="D1251" t="s">
        <v>243</v>
      </c>
      <c r="E1251" t="s">
        <v>7136</v>
      </c>
      <c r="F1251" t="s">
        <v>4305</v>
      </c>
      <c r="G1251" t="s">
        <v>7084</v>
      </c>
      <c r="H1251" t="s">
        <v>27</v>
      </c>
      <c r="I1251" t="s">
        <v>28</v>
      </c>
      <c r="J1251" t="s">
        <v>7137</v>
      </c>
      <c r="K1251" t="s">
        <v>7138</v>
      </c>
      <c r="L1251" t="s">
        <v>7139</v>
      </c>
      <c r="M1251" t="s">
        <v>7140</v>
      </c>
      <c r="O1251" t="s">
        <v>121</v>
      </c>
      <c r="P1251">
        <v>0</v>
      </c>
      <c r="Q1251">
        <v>0</v>
      </c>
      <c r="R1251" t="s">
        <v>7141</v>
      </c>
      <c r="S1251" t="s">
        <v>7142</v>
      </c>
      <c r="U1251" t="s">
        <v>7143</v>
      </c>
    </row>
    <row r="1252" spans="1:21">
      <c r="A1252">
        <v>2823</v>
      </c>
      <c r="B1252" t="s">
        <v>2445</v>
      </c>
      <c r="C1252" t="s">
        <v>4552</v>
      </c>
      <c r="D1252" t="s">
        <v>243</v>
      </c>
      <c r="E1252" t="s">
        <v>7144</v>
      </c>
      <c r="F1252" t="s">
        <v>4305</v>
      </c>
      <c r="G1252" t="s">
        <v>7084</v>
      </c>
      <c r="H1252" t="s">
        <v>27</v>
      </c>
      <c r="I1252" t="s">
        <v>28</v>
      </c>
      <c r="J1252" t="s">
        <v>7145</v>
      </c>
      <c r="K1252" t="s">
        <v>7146</v>
      </c>
      <c r="L1252" t="s">
        <v>7147</v>
      </c>
      <c r="M1252" t="s">
        <v>7148</v>
      </c>
      <c r="O1252" t="s">
        <v>121</v>
      </c>
      <c r="P1252">
        <v>0</v>
      </c>
      <c r="Q1252">
        <v>0</v>
      </c>
      <c r="R1252" t="s">
        <v>7149</v>
      </c>
      <c r="S1252" t="s">
        <v>7150</v>
      </c>
      <c r="U1252" t="s">
        <v>7151</v>
      </c>
    </row>
    <row r="1253" spans="1:21">
      <c r="A1253">
        <v>2824</v>
      </c>
      <c r="B1253" t="s">
        <v>2445</v>
      </c>
      <c r="C1253" t="s">
        <v>4552</v>
      </c>
      <c r="D1253" t="s">
        <v>243</v>
      </c>
      <c r="E1253" t="s">
        <v>7152</v>
      </c>
      <c r="F1253" t="s">
        <v>4305</v>
      </c>
      <c r="G1253" t="s">
        <v>7084</v>
      </c>
      <c r="H1253" t="s">
        <v>27</v>
      </c>
      <c r="I1253" t="s">
        <v>28</v>
      </c>
      <c r="J1253" t="s">
        <v>7153</v>
      </c>
      <c r="K1253" t="s">
        <v>7154</v>
      </c>
      <c r="L1253" t="s">
        <v>7155</v>
      </c>
      <c r="M1253" t="s">
        <v>7156</v>
      </c>
      <c r="O1253" t="s">
        <v>64</v>
      </c>
      <c r="P1253">
        <v>0</v>
      </c>
      <c r="Q1253">
        <v>0</v>
      </c>
      <c r="R1253" t="s">
        <v>7157</v>
      </c>
      <c r="S1253" t="s">
        <v>7158</v>
      </c>
      <c r="U1253" t="s">
        <v>7159</v>
      </c>
    </row>
    <row r="1254" spans="1:21">
      <c r="A1254">
        <v>2825</v>
      </c>
      <c r="B1254" t="s">
        <v>2445</v>
      </c>
      <c r="C1254" t="s">
        <v>4552</v>
      </c>
      <c r="D1254" t="s">
        <v>23</v>
      </c>
      <c r="E1254" t="s">
        <v>7160</v>
      </c>
      <c r="F1254" t="s">
        <v>4305</v>
      </c>
      <c r="G1254" t="s">
        <v>7084</v>
      </c>
      <c r="H1254" t="s">
        <v>27</v>
      </c>
      <c r="I1254" t="s">
        <v>28</v>
      </c>
      <c r="J1254" t="s">
        <v>7161</v>
      </c>
      <c r="K1254" t="s">
        <v>7162</v>
      </c>
      <c r="L1254" t="s">
        <v>7163</v>
      </c>
      <c r="M1254" t="s">
        <v>7164</v>
      </c>
      <c r="O1254" t="s">
        <v>121</v>
      </c>
      <c r="P1254">
        <v>0</v>
      </c>
      <c r="Q1254">
        <v>0</v>
      </c>
      <c r="R1254" t="s">
        <v>7165</v>
      </c>
      <c r="S1254" t="s">
        <v>7166</v>
      </c>
      <c r="U1254" t="s">
        <v>7167</v>
      </c>
    </row>
    <row r="1255" spans="1:21">
      <c r="A1255">
        <v>2826</v>
      </c>
      <c r="B1255" t="s">
        <v>2445</v>
      </c>
      <c r="C1255" t="s">
        <v>4552</v>
      </c>
      <c r="D1255" t="s">
        <v>23</v>
      </c>
      <c r="E1255" t="s">
        <v>7168</v>
      </c>
      <c r="F1255" t="s">
        <v>4305</v>
      </c>
      <c r="G1255" t="s">
        <v>7084</v>
      </c>
      <c r="H1255" t="s">
        <v>27</v>
      </c>
      <c r="I1255" t="s">
        <v>28</v>
      </c>
      <c r="J1255" t="s">
        <v>7169</v>
      </c>
      <c r="K1255" t="s">
        <v>7170</v>
      </c>
      <c r="L1255" t="s">
        <v>7171</v>
      </c>
      <c r="M1255" t="s">
        <v>7172</v>
      </c>
      <c r="O1255" t="s">
        <v>34</v>
      </c>
      <c r="P1255">
        <v>0</v>
      </c>
      <c r="Q1255">
        <v>0</v>
      </c>
      <c r="S1255" t="s">
        <v>7173</v>
      </c>
      <c r="U1255" t="s">
        <v>7167</v>
      </c>
    </row>
    <row r="1256" spans="1:21">
      <c r="A1256">
        <v>2827</v>
      </c>
      <c r="B1256" t="s">
        <v>2950</v>
      </c>
      <c r="C1256" t="s">
        <v>7174</v>
      </c>
      <c r="D1256" t="s">
        <v>37</v>
      </c>
      <c r="E1256" t="s">
        <v>7175</v>
      </c>
      <c r="F1256" t="s">
        <v>4305</v>
      </c>
      <c r="G1256" t="s">
        <v>7084</v>
      </c>
      <c r="H1256" t="s">
        <v>27</v>
      </c>
      <c r="I1256" t="s">
        <v>28</v>
      </c>
      <c r="J1256" t="s">
        <v>7176</v>
      </c>
      <c r="K1256" t="s">
        <v>5797</v>
      </c>
      <c r="L1256" t="s">
        <v>7177</v>
      </c>
      <c r="M1256" t="s">
        <v>7178</v>
      </c>
      <c r="N1256" t="s">
        <v>5419</v>
      </c>
      <c r="O1256" t="s">
        <v>64</v>
      </c>
      <c r="P1256">
        <v>1</v>
      </c>
      <c r="Q1256">
        <v>0</v>
      </c>
      <c r="R1256" t="s">
        <v>7179</v>
      </c>
      <c r="S1256" t="s">
        <v>7180</v>
      </c>
      <c r="U1256" t="s">
        <v>7181</v>
      </c>
    </row>
    <row r="1257" spans="1:21">
      <c r="A1257">
        <v>2828</v>
      </c>
      <c r="B1257" t="s">
        <v>2950</v>
      </c>
      <c r="C1257" t="s">
        <v>7182</v>
      </c>
      <c r="D1257" t="s">
        <v>37</v>
      </c>
      <c r="E1257" t="s">
        <v>7183</v>
      </c>
      <c r="F1257" t="s">
        <v>4305</v>
      </c>
      <c r="G1257" t="s">
        <v>7084</v>
      </c>
      <c r="H1257" t="s">
        <v>27</v>
      </c>
      <c r="I1257" t="s">
        <v>28</v>
      </c>
      <c r="J1257" t="s">
        <v>7184</v>
      </c>
      <c r="K1257" t="s">
        <v>7185</v>
      </c>
      <c r="L1257" t="s">
        <v>7186</v>
      </c>
      <c r="M1257" t="s">
        <v>7187</v>
      </c>
      <c r="N1257" t="s">
        <v>7188</v>
      </c>
      <c r="O1257" t="s">
        <v>64</v>
      </c>
      <c r="P1257">
        <v>0</v>
      </c>
      <c r="Q1257">
        <v>0</v>
      </c>
      <c r="S1257" t="s">
        <v>7189</v>
      </c>
      <c r="U1257" t="s">
        <v>7190</v>
      </c>
    </row>
    <row r="1258" spans="1:21">
      <c r="A1258">
        <v>2829</v>
      </c>
      <c r="B1258" t="s">
        <v>7191</v>
      </c>
      <c r="C1258" t="s">
        <v>7192</v>
      </c>
      <c r="D1258" t="s">
        <v>47</v>
      </c>
      <c r="E1258" t="s">
        <v>7193</v>
      </c>
      <c r="F1258" t="s">
        <v>4305</v>
      </c>
      <c r="G1258" t="s">
        <v>7084</v>
      </c>
      <c r="H1258" t="s">
        <v>27</v>
      </c>
      <c r="I1258" t="s">
        <v>28</v>
      </c>
      <c r="J1258" t="s">
        <v>7194</v>
      </c>
      <c r="K1258" t="s">
        <v>7195</v>
      </c>
      <c r="L1258" t="s">
        <v>7196</v>
      </c>
      <c r="M1258" t="s">
        <v>7197</v>
      </c>
      <c r="N1258" t="s">
        <v>7198</v>
      </c>
      <c r="O1258" t="s">
        <v>121</v>
      </c>
      <c r="P1258">
        <v>1</v>
      </c>
      <c r="Q1258">
        <v>1</v>
      </c>
      <c r="S1258" t="s">
        <v>7199</v>
      </c>
      <c r="U1258" t="s">
        <v>7200</v>
      </c>
    </row>
    <row r="1259" spans="1:21">
      <c r="A1259">
        <v>2830</v>
      </c>
      <c r="B1259" t="s">
        <v>2429</v>
      </c>
      <c r="C1259" t="s">
        <v>7201</v>
      </c>
      <c r="D1259" t="s">
        <v>47</v>
      </c>
      <c r="E1259" t="s">
        <v>7202</v>
      </c>
      <c r="F1259" t="s">
        <v>4305</v>
      </c>
      <c r="G1259" t="s">
        <v>7084</v>
      </c>
      <c r="H1259" t="s">
        <v>27</v>
      </c>
      <c r="I1259" t="s">
        <v>28</v>
      </c>
      <c r="J1259" t="s">
        <v>7203</v>
      </c>
      <c r="K1259" t="s">
        <v>7204</v>
      </c>
      <c r="L1259" t="s">
        <v>7205</v>
      </c>
      <c r="M1259" t="s">
        <v>7206</v>
      </c>
      <c r="N1259" t="s">
        <v>7207</v>
      </c>
      <c r="O1259" t="s">
        <v>55</v>
      </c>
      <c r="P1259">
        <v>0</v>
      </c>
      <c r="Q1259">
        <v>0</v>
      </c>
      <c r="R1259" t="s">
        <v>7208</v>
      </c>
      <c r="S1259" t="s">
        <v>7209</v>
      </c>
      <c r="U1259" t="s">
        <v>7210</v>
      </c>
    </row>
    <row r="1260" spans="1:21">
      <c r="A1260">
        <v>2831</v>
      </c>
      <c r="B1260" t="s">
        <v>2445</v>
      </c>
      <c r="C1260" t="s">
        <v>4552</v>
      </c>
      <c r="D1260" t="s">
        <v>47</v>
      </c>
      <c r="E1260" t="s">
        <v>7211</v>
      </c>
      <c r="F1260" t="s">
        <v>4305</v>
      </c>
      <c r="G1260" t="s">
        <v>7084</v>
      </c>
      <c r="H1260" t="s">
        <v>27</v>
      </c>
      <c r="I1260" t="s">
        <v>28</v>
      </c>
      <c r="J1260" t="s">
        <v>7212</v>
      </c>
      <c r="K1260" t="s">
        <v>7213</v>
      </c>
      <c r="L1260" t="s">
        <v>7214</v>
      </c>
      <c r="M1260" t="s">
        <v>7215</v>
      </c>
      <c r="O1260" t="s">
        <v>121</v>
      </c>
      <c r="P1260">
        <v>0</v>
      </c>
      <c r="Q1260">
        <v>0</v>
      </c>
      <c r="R1260" t="s">
        <v>7216</v>
      </c>
      <c r="S1260" t="s">
        <v>7217</v>
      </c>
      <c r="U1260" t="s">
        <v>7218</v>
      </c>
    </row>
    <row r="1261" spans="1:21">
      <c r="A1261">
        <v>2832</v>
      </c>
      <c r="B1261" t="s">
        <v>2972</v>
      </c>
      <c r="C1261" t="s">
        <v>7219</v>
      </c>
      <c r="D1261" t="s">
        <v>47</v>
      </c>
      <c r="E1261" t="s">
        <v>7220</v>
      </c>
      <c r="F1261" t="s">
        <v>4305</v>
      </c>
      <c r="G1261" t="s">
        <v>7084</v>
      </c>
      <c r="H1261" t="s">
        <v>27</v>
      </c>
      <c r="I1261" t="s">
        <v>28</v>
      </c>
      <c r="J1261" t="s">
        <v>7221</v>
      </c>
      <c r="K1261" t="s">
        <v>7222</v>
      </c>
      <c r="L1261" t="s">
        <v>7223</v>
      </c>
      <c r="M1261" t="s">
        <v>7224</v>
      </c>
      <c r="N1261" t="s">
        <v>7225</v>
      </c>
      <c r="O1261" t="s">
        <v>34</v>
      </c>
      <c r="P1261">
        <v>0</v>
      </c>
      <c r="Q1261">
        <v>0</v>
      </c>
      <c r="R1261" t="s">
        <v>7226</v>
      </c>
      <c r="S1261" t="s">
        <v>7227</v>
      </c>
      <c r="U1261" t="s">
        <v>7228</v>
      </c>
    </row>
    <row r="1262" spans="1:21">
      <c r="A1262">
        <v>2833</v>
      </c>
      <c r="B1262" t="s">
        <v>2972</v>
      </c>
      <c r="C1262" t="s">
        <v>7229</v>
      </c>
      <c r="D1262" t="s">
        <v>47</v>
      </c>
      <c r="E1262" t="s">
        <v>7230</v>
      </c>
      <c r="F1262" t="s">
        <v>4305</v>
      </c>
      <c r="G1262" t="s">
        <v>7084</v>
      </c>
      <c r="H1262" t="s">
        <v>27</v>
      </c>
      <c r="I1262" t="s">
        <v>28</v>
      </c>
      <c r="J1262" t="s">
        <v>7231</v>
      </c>
      <c r="K1262" t="s">
        <v>7232</v>
      </c>
      <c r="L1262" t="s">
        <v>7233</v>
      </c>
      <c r="M1262" t="s">
        <v>7234</v>
      </c>
      <c r="N1262" t="s">
        <v>7235</v>
      </c>
      <c r="O1262" t="s">
        <v>34</v>
      </c>
      <c r="P1262">
        <v>0</v>
      </c>
      <c r="Q1262">
        <v>0</v>
      </c>
      <c r="R1262" t="s">
        <v>7236</v>
      </c>
      <c r="S1262" t="s">
        <v>7237</v>
      </c>
      <c r="U1262" t="s">
        <v>7238</v>
      </c>
    </row>
    <row r="1263" spans="1:21">
      <c r="A1263">
        <v>2834</v>
      </c>
      <c r="B1263" t="s">
        <v>2611</v>
      </c>
      <c r="C1263" t="s">
        <v>2577</v>
      </c>
      <c r="D1263" t="s">
        <v>47</v>
      </c>
      <c r="E1263" t="s">
        <v>7239</v>
      </c>
      <c r="F1263" t="s">
        <v>4305</v>
      </c>
      <c r="G1263" t="s">
        <v>7084</v>
      </c>
      <c r="H1263" t="s">
        <v>27</v>
      </c>
      <c r="I1263" t="s">
        <v>2556</v>
      </c>
      <c r="O1263" t="s">
        <v>55</v>
      </c>
      <c r="P1263">
        <v>0</v>
      </c>
      <c r="Q1263">
        <v>0</v>
      </c>
      <c r="S1263" t="s">
        <v>7240</v>
      </c>
      <c r="U1263" t="s">
        <v>7241</v>
      </c>
    </row>
    <row r="1264" spans="1:21">
      <c r="A1264">
        <v>2835</v>
      </c>
      <c r="B1264" t="s">
        <v>2611</v>
      </c>
      <c r="C1264" t="s">
        <v>7242</v>
      </c>
      <c r="D1264" t="s">
        <v>47</v>
      </c>
      <c r="E1264" t="s">
        <v>7243</v>
      </c>
      <c r="F1264" t="s">
        <v>4305</v>
      </c>
      <c r="G1264" t="s">
        <v>7084</v>
      </c>
      <c r="H1264" t="s">
        <v>27</v>
      </c>
      <c r="I1264" t="s">
        <v>28</v>
      </c>
      <c r="J1264" t="s">
        <v>7244</v>
      </c>
      <c r="K1264" t="s">
        <v>7245</v>
      </c>
      <c r="L1264" t="s">
        <v>7246</v>
      </c>
      <c r="M1264" t="s">
        <v>7247</v>
      </c>
      <c r="N1264" t="s">
        <v>7248</v>
      </c>
      <c r="O1264" t="s">
        <v>64</v>
      </c>
      <c r="P1264">
        <v>0</v>
      </c>
      <c r="Q1264">
        <v>0</v>
      </c>
      <c r="S1264" t="s">
        <v>7249</v>
      </c>
      <c r="U1264" t="s">
        <v>7241</v>
      </c>
    </row>
    <row r="1265" spans="1:21">
      <c r="A1265">
        <v>2836</v>
      </c>
      <c r="B1265" t="s">
        <v>2972</v>
      </c>
      <c r="C1265" t="s">
        <v>7250</v>
      </c>
      <c r="D1265" t="s">
        <v>66</v>
      </c>
      <c r="E1265" t="s">
        <v>7251</v>
      </c>
      <c r="F1265" t="s">
        <v>4305</v>
      </c>
      <c r="G1265" t="s">
        <v>7084</v>
      </c>
      <c r="H1265" t="s">
        <v>27</v>
      </c>
      <c r="I1265" t="s">
        <v>28</v>
      </c>
      <c r="J1265" t="s">
        <v>7252</v>
      </c>
      <c r="K1265" t="s">
        <v>7253</v>
      </c>
      <c r="L1265" t="s">
        <v>7254</v>
      </c>
      <c r="M1265" t="s">
        <v>7255</v>
      </c>
      <c r="N1265" t="s">
        <v>7256</v>
      </c>
      <c r="O1265" t="s">
        <v>121</v>
      </c>
      <c r="P1265">
        <v>1</v>
      </c>
      <c r="Q1265">
        <v>0</v>
      </c>
      <c r="R1265" t="s">
        <v>7257</v>
      </c>
      <c r="S1265" t="s">
        <v>7258</v>
      </c>
      <c r="U1265" t="s">
        <v>7259</v>
      </c>
    </row>
    <row r="1266" spans="1:21">
      <c r="A1266">
        <v>2837</v>
      </c>
      <c r="B1266" t="s">
        <v>2950</v>
      </c>
      <c r="C1266" t="s">
        <v>7260</v>
      </c>
      <c r="D1266" t="s">
        <v>66</v>
      </c>
      <c r="E1266" t="s">
        <v>7261</v>
      </c>
      <c r="F1266" t="s">
        <v>4305</v>
      </c>
      <c r="G1266" t="s">
        <v>7084</v>
      </c>
      <c r="H1266" t="s">
        <v>27</v>
      </c>
      <c r="I1266" t="s">
        <v>28</v>
      </c>
      <c r="J1266" t="s">
        <v>7262</v>
      </c>
      <c r="K1266" t="s">
        <v>7263</v>
      </c>
      <c r="L1266" t="s">
        <v>7264</v>
      </c>
      <c r="M1266" t="s">
        <v>7265</v>
      </c>
      <c r="N1266" t="s">
        <v>7266</v>
      </c>
      <c r="O1266" t="s">
        <v>55</v>
      </c>
      <c r="P1266">
        <v>0</v>
      </c>
      <c r="Q1266">
        <v>0</v>
      </c>
      <c r="R1266" t="s">
        <v>7267</v>
      </c>
      <c r="S1266" t="s">
        <v>7268</v>
      </c>
      <c r="U1266" t="s">
        <v>7269</v>
      </c>
    </row>
    <row r="1267" spans="1:21">
      <c r="A1267">
        <v>2838</v>
      </c>
      <c r="B1267" t="s">
        <v>2950</v>
      </c>
      <c r="C1267" t="s">
        <v>7270</v>
      </c>
      <c r="D1267" t="s">
        <v>66</v>
      </c>
      <c r="E1267" t="s">
        <v>7271</v>
      </c>
      <c r="F1267" t="s">
        <v>4305</v>
      </c>
      <c r="G1267" t="s">
        <v>7084</v>
      </c>
      <c r="H1267" t="s">
        <v>27</v>
      </c>
      <c r="I1267" t="s">
        <v>28</v>
      </c>
      <c r="J1267" t="s">
        <v>7272</v>
      </c>
      <c r="K1267" t="s">
        <v>7273</v>
      </c>
      <c r="L1267" t="s">
        <v>7274</v>
      </c>
      <c r="M1267" t="s">
        <v>7275</v>
      </c>
      <c r="N1267" t="s">
        <v>7276</v>
      </c>
      <c r="O1267" t="s">
        <v>64</v>
      </c>
      <c r="P1267">
        <v>0</v>
      </c>
      <c r="Q1267">
        <v>0</v>
      </c>
      <c r="S1267" t="s">
        <v>7277</v>
      </c>
      <c r="U1267" t="s">
        <v>7278</v>
      </c>
    </row>
    <row r="1268" spans="1:21">
      <c r="A1268">
        <v>2839</v>
      </c>
      <c r="B1268" t="s">
        <v>7279</v>
      </c>
      <c r="C1268" t="s">
        <v>7280</v>
      </c>
      <c r="D1268" t="s">
        <v>98</v>
      </c>
      <c r="E1268" t="s">
        <v>7281</v>
      </c>
      <c r="F1268" t="s">
        <v>4305</v>
      </c>
      <c r="G1268" t="s">
        <v>7084</v>
      </c>
      <c r="H1268" t="s">
        <v>27</v>
      </c>
      <c r="I1268" t="s">
        <v>28</v>
      </c>
      <c r="J1268" t="s">
        <v>7282</v>
      </c>
      <c r="K1268" t="s">
        <v>7283</v>
      </c>
      <c r="L1268" t="s">
        <v>7284</v>
      </c>
      <c r="M1268" t="s">
        <v>7285</v>
      </c>
      <c r="O1268" t="s">
        <v>121</v>
      </c>
      <c r="P1268">
        <v>1</v>
      </c>
      <c r="Q1268">
        <v>1</v>
      </c>
      <c r="S1268" t="s">
        <v>7286</v>
      </c>
      <c r="U1268" t="s">
        <v>7278</v>
      </c>
    </row>
    <row r="1269" spans="1:21">
      <c r="A1269">
        <v>2840</v>
      </c>
      <c r="B1269" t="s">
        <v>2950</v>
      </c>
      <c r="C1269" t="s">
        <v>7287</v>
      </c>
      <c r="D1269" t="s">
        <v>98</v>
      </c>
      <c r="E1269" t="s">
        <v>7288</v>
      </c>
      <c r="F1269" t="s">
        <v>4305</v>
      </c>
      <c r="G1269" t="s">
        <v>7084</v>
      </c>
      <c r="H1269" t="s">
        <v>27</v>
      </c>
      <c r="I1269" t="s">
        <v>28</v>
      </c>
      <c r="J1269" t="s">
        <v>7289</v>
      </c>
      <c r="K1269" t="s">
        <v>7290</v>
      </c>
      <c r="L1269" t="s">
        <v>7291</v>
      </c>
      <c r="M1269" t="s">
        <v>7292</v>
      </c>
      <c r="N1269" t="s">
        <v>7293</v>
      </c>
      <c r="O1269" t="s">
        <v>64</v>
      </c>
      <c r="P1269">
        <v>0</v>
      </c>
      <c r="Q1269">
        <v>0</v>
      </c>
      <c r="R1269" t="s">
        <v>7294</v>
      </c>
      <c r="S1269" t="s">
        <v>7295</v>
      </c>
      <c r="U1269" t="s">
        <v>7296</v>
      </c>
    </row>
    <row r="1270" spans="1:21">
      <c r="A1270">
        <v>2841</v>
      </c>
      <c r="B1270" t="s">
        <v>2429</v>
      </c>
      <c r="C1270" t="s">
        <v>5616</v>
      </c>
      <c r="D1270" t="s">
        <v>98</v>
      </c>
      <c r="E1270" t="s">
        <v>7297</v>
      </c>
      <c r="F1270" t="s">
        <v>4305</v>
      </c>
      <c r="G1270" t="s">
        <v>7084</v>
      </c>
      <c r="H1270" t="s">
        <v>27</v>
      </c>
      <c r="I1270" t="s">
        <v>28</v>
      </c>
      <c r="J1270" t="s">
        <v>7298</v>
      </c>
      <c r="K1270" t="s">
        <v>7299</v>
      </c>
      <c r="L1270" t="s">
        <v>7300</v>
      </c>
      <c r="M1270" t="s">
        <v>7301</v>
      </c>
      <c r="N1270" t="s">
        <v>7302</v>
      </c>
      <c r="O1270" t="s">
        <v>34</v>
      </c>
      <c r="P1270">
        <v>0</v>
      </c>
      <c r="Q1270">
        <v>0</v>
      </c>
      <c r="R1270" t="s">
        <v>7303</v>
      </c>
      <c r="S1270" t="s">
        <v>7304</v>
      </c>
      <c r="U1270" t="s">
        <v>7305</v>
      </c>
    </row>
    <row r="1271" spans="1:21">
      <c r="A1271">
        <v>2842</v>
      </c>
      <c r="B1271" t="s">
        <v>2429</v>
      </c>
      <c r="C1271" t="s">
        <v>7306</v>
      </c>
      <c r="D1271" t="s">
        <v>98</v>
      </c>
      <c r="E1271" t="s">
        <v>7307</v>
      </c>
      <c r="F1271" t="s">
        <v>4305</v>
      </c>
      <c r="G1271" t="s">
        <v>7084</v>
      </c>
      <c r="H1271" t="s">
        <v>27</v>
      </c>
      <c r="I1271" t="s">
        <v>28</v>
      </c>
      <c r="J1271" t="s">
        <v>7308</v>
      </c>
      <c r="K1271" t="s">
        <v>7309</v>
      </c>
      <c r="L1271" t="s">
        <v>7310</v>
      </c>
      <c r="M1271" t="s">
        <v>7311</v>
      </c>
      <c r="N1271" t="s">
        <v>7312</v>
      </c>
      <c r="O1271" t="s">
        <v>34</v>
      </c>
      <c r="P1271">
        <v>0</v>
      </c>
      <c r="Q1271">
        <v>0</v>
      </c>
      <c r="R1271" t="s">
        <v>7313</v>
      </c>
      <c r="S1271" t="s">
        <v>7314</v>
      </c>
      <c r="U1271" t="s">
        <v>7315</v>
      </c>
    </row>
    <row r="1272" spans="1:21">
      <c r="A1272">
        <v>2843</v>
      </c>
      <c r="B1272" t="s">
        <v>2429</v>
      </c>
      <c r="C1272" t="s">
        <v>7316</v>
      </c>
      <c r="D1272" t="s">
        <v>98</v>
      </c>
      <c r="E1272" t="s">
        <v>7317</v>
      </c>
      <c r="F1272" t="s">
        <v>4305</v>
      </c>
      <c r="G1272" t="s">
        <v>7084</v>
      </c>
      <c r="H1272" t="s">
        <v>27</v>
      </c>
      <c r="I1272" t="s">
        <v>28</v>
      </c>
      <c r="J1272" t="s">
        <v>7318</v>
      </c>
      <c r="K1272" t="s">
        <v>7319</v>
      </c>
      <c r="L1272" t="s">
        <v>7320</v>
      </c>
      <c r="M1272" t="s">
        <v>7321</v>
      </c>
      <c r="N1272" t="s">
        <v>7322</v>
      </c>
      <c r="O1272" t="s">
        <v>121</v>
      </c>
      <c r="P1272">
        <v>0</v>
      </c>
      <c r="Q1272">
        <v>0</v>
      </c>
      <c r="R1272" t="s">
        <v>7323</v>
      </c>
      <c r="S1272" t="s">
        <v>7324</v>
      </c>
      <c r="U1272" t="s">
        <v>7325</v>
      </c>
    </row>
    <row r="1273" spans="1:21">
      <c r="A1273">
        <v>2844</v>
      </c>
      <c r="B1273" t="s">
        <v>2429</v>
      </c>
      <c r="C1273" t="s">
        <v>7316</v>
      </c>
      <c r="D1273" t="s">
        <v>98</v>
      </c>
      <c r="E1273" t="s">
        <v>7326</v>
      </c>
      <c r="F1273" t="s">
        <v>4305</v>
      </c>
      <c r="G1273" t="s">
        <v>7084</v>
      </c>
      <c r="H1273" t="s">
        <v>27</v>
      </c>
      <c r="I1273" t="s">
        <v>28</v>
      </c>
      <c r="J1273" t="s">
        <v>7327</v>
      </c>
      <c r="K1273" t="s">
        <v>7328</v>
      </c>
      <c r="L1273" t="s">
        <v>7329</v>
      </c>
      <c r="M1273" t="s">
        <v>7330</v>
      </c>
      <c r="N1273" t="s">
        <v>7331</v>
      </c>
      <c r="O1273" t="s">
        <v>121</v>
      </c>
      <c r="P1273">
        <v>0</v>
      </c>
      <c r="Q1273">
        <v>0</v>
      </c>
      <c r="R1273" t="s">
        <v>7332</v>
      </c>
      <c r="S1273" t="s">
        <v>7333</v>
      </c>
      <c r="U1273" t="s">
        <v>7334</v>
      </c>
    </row>
    <row r="1274" spans="1:21">
      <c r="A1274">
        <v>2845</v>
      </c>
      <c r="B1274" t="s">
        <v>2972</v>
      </c>
      <c r="C1274" t="s">
        <v>7335</v>
      </c>
      <c r="D1274" t="s">
        <v>98</v>
      </c>
      <c r="E1274" t="s">
        <v>7336</v>
      </c>
      <c r="F1274" t="s">
        <v>4305</v>
      </c>
      <c r="G1274" t="s">
        <v>7084</v>
      </c>
      <c r="H1274" t="s">
        <v>27</v>
      </c>
      <c r="I1274" t="s">
        <v>28</v>
      </c>
      <c r="J1274" t="s">
        <v>7337</v>
      </c>
      <c r="K1274" t="s">
        <v>7338</v>
      </c>
      <c r="L1274" t="s">
        <v>7339</v>
      </c>
      <c r="M1274" t="s">
        <v>7340</v>
      </c>
      <c r="N1274" t="s">
        <v>7341</v>
      </c>
      <c r="O1274" t="s">
        <v>34</v>
      </c>
      <c r="P1274">
        <v>0</v>
      </c>
      <c r="Q1274">
        <v>0</v>
      </c>
      <c r="S1274" t="s">
        <v>7342</v>
      </c>
      <c r="U1274" t="s">
        <v>7343</v>
      </c>
    </row>
    <row r="1275" spans="1:21">
      <c r="A1275">
        <v>2846</v>
      </c>
      <c r="B1275" t="s">
        <v>2972</v>
      </c>
      <c r="C1275" t="s">
        <v>7335</v>
      </c>
      <c r="D1275" t="s">
        <v>98</v>
      </c>
      <c r="E1275" t="s">
        <v>7344</v>
      </c>
      <c r="F1275" t="s">
        <v>4305</v>
      </c>
      <c r="G1275" t="s">
        <v>7084</v>
      </c>
      <c r="H1275" t="s">
        <v>27</v>
      </c>
      <c r="I1275" t="s">
        <v>28</v>
      </c>
      <c r="J1275" t="s">
        <v>7345</v>
      </c>
      <c r="K1275" t="s">
        <v>7346</v>
      </c>
      <c r="L1275" t="s">
        <v>7347</v>
      </c>
      <c r="M1275" t="s">
        <v>7348</v>
      </c>
      <c r="N1275" t="s">
        <v>7349</v>
      </c>
      <c r="O1275" t="s">
        <v>64</v>
      </c>
      <c r="P1275">
        <v>0</v>
      </c>
      <c r="Q1275">
        <v>0</v>
      </c>
      <c r="S1275" t="s">
        <v>7350</v>
      </c>
      <c r="U1275" t="s">
        <v>7343</v>
      </c>
    </row>
    <row r="1276" spans="1:21">
      <c r="A1276">
        <v>2847</v>
      </c>
      <c r="B1276" t="s">
        <v>2972</v>
      </c>
      <c r="C1276" t="s">
        <v>7351</v>
      </c>
      <c r="D1276" t="s">
        <v>98</v>
      </c>
      <c r="E1276" t="s">
        <v>7352</v>
      </c>
      <c r="F1276" t="s">
        <v>4305</v>
      </c>
      <c r="G1276" t="s">
        <v>7084</v>
      </c>
      <c r="H1276" t="s">
        <v>27</v>
      </c>
      <c r="I1276" t="s">
        <v>28</v>
      </c>
      <c r="J1276" t="s">
        <v>7353</v>
      </c>
      <c r="K1276" t="s">
        <v>7354</v>
      </c>
      <c r="L1276" t="s">
        <v>7355</v>
      </c>
      <c r="M1276" t="s">
        <v>7356</v>
      </c>
      <c r="N1276" t="s">
        <v>7357</v>
      </c>
      <c r="O1276" t="s">
        <v>34</v>
      </c>
      <c r="P1276">
        <v>0</v>
      </c>
      <c r="Q1276">
        <v>0</v>
      </c>
      <c r="S1276" t="s">
        <v>7358</v>
      </c>
      <c r="U1276" t="s">
        <v>7359</v>
      </c>
    </row>
    <row r="1277" spans="1:21">
      <c r="A1277">
        <v>2848</v>
      </c>
      <c r="B1277" t="s">
        <v>2972</v>
      </c>
      <c r="C1277" t="s">
        <v>7360</v>
      </c>
      <c r="D1277" t="s">
        <v>98</v>
      </c>
      <c r="E1277" t="s">
        <v>7361</v>
      </c>
      <c r="F1277" t="s">
        <v>4305</v>
      </c>
      <c r="G1277" t="s">
        <v>7084</v>
      </c>
      <c r="H1277" t="s">
        <v>27</v>
      </c>
      <c r="I1277" t="s">
        <v>28</v>
      </c>
      <c r="J1277" t="s">
        <v>7362</v>
      </c>
      <c r="K1277" t="s">
        <v>7363</v>
      </c>
      <c r="L1277" t="s">
        <v>7364</v>
      </c>
      <c r="M1277" t="s">
        <v>7365</v>
      </c>
      <c r="N1277" t="s">
        <v>7366</v>
      </c>
      <c r="O1277" t="s">
        <v>34</v>
      </c>
      <c r="P1277">
        <v>0</v>
      </c>
      <c r="Q1277">
        <v>0</v>
      </c>
      <c r="S1277" t="s">
        <v>7367</v>
      </c>
      <c r="U1277" t="s">
        <v>7359</v>
      </c>
    </row>
    <row r="1278" spans="1:21">
      <c r="A1278">
        <v>2849</v>
      </c>
      <c r="B1278" t="s">
        <v>2972</v>
      </c>
      <c r="C1278" t="s">
        <v>7368</v>
      </c>
      <c r="D1278" t="s">
        <v>98</v>
      </c>
      <c r="E1278" t="s">
        <v>7369</v>
      </c>
      <c r="F1278" t="s">
        <v>4305</v>
      </c>
      <c r="G1278" t="s">
        <v>7084</v>
      </c>
      <c r="H1278" t="s">
        <v>27</v>
      </c>
      <c r="I1278" t="s">
        <v>28</v>
      </c>
      <c r="J1278" t="s">
        <v>4395</v>
      </c>
      <c r="K1278" t="s">
        <v>7370</v>
      </c>
      <c r="L1278" t="s">
        <v>7371</v>
      </c>
      <c r="M1278" t="s">
        <v>7372</v>
      </c>
      <c r="N1278" t="s">
        <v>7373</v>
      </c>
      <c r="O1278" t="s">
        <v>34</v>
      </c>
      <c r="P1278">
        <v>0</v>
      </c>
      <c r="Q1278">
        <v>0</v>
      </c>
      <c r="S1278" t="s">
        <v>7374</v>
      </c>
      <c r="U1278" t="s">
        <v>7375</v>
      </c>
    </row>
    <row r="1279" spans="1:21">
      <c r="A1279">
        <v>2850</v>
      </c>
      <c r="B1279" t="s">
        <v>2611</v>
      </c>
      <c r="C1279" t="s">
        <v>7376</v>
      </c>
      <c r="D1279" t="s">
        <v>98</v>
      </c>
      <c r="E1279" t="s">
        <v>7377</v>
      </c>
      <c r="F1279" t="s">
        <v>4305</v>
      </c>
      <c r="G1279" t="s">
        <v>7084</v>
      </c>
      <c r="H1279" t="s">
        <v>27</v>
      </c>
      <c r="I1279" t="s">
        <v>2556</v>
      </c>
      <c r="O1279" t="s">
        <v>79</v>
      </c>
      <c r="P1279">
        <v>0</v>
      </c>
      <c r="Q1279">
        <v>0</v>
      </c>
      <c r="R1279" t="s">
        <v>7378</v>
      </c>
      <c r="S1279" t="s">
        <v>7379</v>
      </c>
      <c r="U1279" t="s">
        <v>7380</v>
      </c>
    </row>
    <row r="1280" spans="1:21">
      <c r="A1280">
        <v>2851</v>
      </c>
      <c r="B1280" t="s">
        <v>2611</v>
      </c>
      <c r="C1280" t="s">
        <v>7381</v>
      </c>
      <c r="D1280" t="s">
        <v>107</v>
      </c>
      <c r="E1280" t="s">
        <v>7382</v>
      </c>
      <c r="F1280" t="s">
        <v>4305</v>
      </c>
      <c r="G1280" t="s">
        <v>7084</v>
      </c>
      <c r="H1280" t="s">
        <v>27</v>
      </c>
      <c r="I1280" t="s">
        <v>2556</v>
      </c>
      <c r="O1280" t="s">
        <v>55</v>
      </c>
      <c r="P1280">
        <v>0</v>
      </c>
      <c r="Q1280">
        <v>0</v>
      </c>
      <c r="S1280" t="s">
        <v>7383</v>
      </c>
      <c r="U1280" t="s">
        <v>7380</v>
      </c>
    </row>
    <row r="1281" spans="1:21">
      <c r="A1281">
        <v>2852</v>
      </c>
      <c r="B1281" t="s">
        <v>2611</v>
      </c>
      <c r="C1281" t="s">
        <v>5494</v>
      </c>
      <c r="D1281" t="s">
        <v>107</v>
      </c>
      <c r="E1281" t="s">
        <v>7384</v>
      </c>
      <c r="F1281" t="s">
        <v>4305</v>
      </c>
      <c r="G1281" t="s">
        <v>7084</v>
      </c>
      <c r="H1281" t="s">
        <v>27</v>
      </c>
      <c r="I1281" t="s">
        <v>2556</v>
      </c>
      <c r="O1281" t="s">
        <v>79</v>
      </c>
      <c r="P1281">
        <v>0</v>
      </c>
      <c r="Q1281">
        <v>0</v>
      </c>
      <c r="S1281" t="s">
        <v>7385</v>
      </c>
      <c r="U1281" t="s">
        <v>7386</v>
      </c>
    </row>
    <row r="1282" spans="1:21">
      <c r="A1282">
        <v>2853</v>
      </c>
      <c r="B1282" t="s">
        <v>2950</v>
      </c>
      <c r="C1282" t="s">
        <v>7387</v>
      </c>
      <c r="D1282" t="s">
        <v>107</v>
      </c>
      <c r="E1282" t="s">
        <v>7388</v>
      </c>
      <c r="F1282" t="s">
        <v>4305</v>
      </c>
      <c r="G1282" t="s">
        <v>7084</v>
      </c>
      <c r="H1282" t="s">
        <v>27</v>
      </c>
      <c r="I1282" t="s">
        <v>28</v>
      </c>
      <c r="J1282" t="s">
        <v>7389</v>
      </c>
      <c r="K1282" t="s">
        <v>7390</v>
      </c>
      <c r="L1282" t="s">
        <v>7391</v>
      </c>
      <c r="M1282" t="s">
        <v>7392</v>
      </c>
      <c r="N1282" t="s">
        <v>7393</v>
      </c>
      <c r="O1282" t="s">
        <v>34</v>
      </c>
      <c r="P1282">
        <v>0</v>
      </c>
      <c r="Q1282">
        <v>0</v>
      </c>
      <c r="S1282" t="s">
        <v>7394</v>
      </c>
      <c r="U1282" t="s">
        <v>7395</v>
      </c>
    </row>
    <row r="1283" spans="1:21">
      <c r="A1283">
        <v>2854</v>
      </c>
      <c r="B1283" t="s">
        <v>2972</v>
      </c>
      <c r="C1283" t="s">
        <v>3286</v>
      </c>
      <c r="D1283" t="s">
        <v>107</v>
      </c>
      <c r="E1283" t="s">
        <v>7396</v>
      </c>
      <c r="F1283" t="s">
        <v>4305</v>
      </c>
      <c r="G1283" t="s">
        <v>7084</v>
      </c>
      <c r="H1283" t="s">
        <v>27</v>
      </c>
      <c r="I1283" t="s">
        <v>28</v>
      </c>
      <c r="J1283" t="s">
        <v>7397</v>
      </c>
      <c r="K1283" t="s">
        <v>7398</v>
      </c>
      <c r="L1283" t="s">
        <v>7399</v>
      </c>
      <c r="M1283" t="s">
        <v>7400</v>
      </c>
      <c r="N1283" t="s">
        <v>7401</v>
      </c>
      <c r="O1283" t="s">
        <v>55</v>
      </c>
      <c r="P1283">
        <v>0</v>
      </c>
      <c r="Q1283">
        <v>0</v>
      </c>
      <c r="R1283" t="s">
        <v>7402</v>
      </c>
      <c r="S1283" t="s">
        <v>7403</v>
      </c>
      <c r="U1283" t="s">
        <v>7404</v>
      </c>
    </row>
    <row r="1284" spans="1:21">
      <c r="A1284">
        <v>2855</v>
      </c>
      <c r="B1284" t="s">
        <v>2972</v>
      </c>
      <c r="C1284" t="s">
        <v>7405</v>
      </c>
      <c r="D1284" t="s">
        <v>107</v>
      </c>
      <c r="E1284" t="s">
        <v>7406</v>
      </c>
      <c r="F1284" t="s">
        <v>4305</v>
      </c>
      <c r="G1284" t="s">
        <v>7084</v>
      </c>
      <c r="H1284" t="s">
        <v>27</v>
      </c>
      <c r="I1284" t="s">
        <v>28</v>
      </c>
      <c r="J1284" t="s">
        <v>7407</v>
      </c>
      <c r="K1284" t="s">
        <v>7408</v>
      </c>
      <c r="L1284" t="s">
        <v>7409</v>
      </c>
      <c r="M1284" t="s">
        <v>7410</v>
      </c>
      <c r="N1284" t="s">
        <v>7411</v>
      </c>
      <c r="O1284" t="s">
        <v>64</v>
      </c>
      <c r="P1284">
        <v>0</v>
      </c>
      <c r="Q1284">
        <v>0</v>
      </c>
      <c r="S1284" t="s">
        <v>7412</v>
      </c>
      <c r="U1284" t="s">
        <v>7404</v>
      </c>
    </row>
    <row r="1285" spans="1:21">
      <c r="A1285">
        <v>2856</v>
      </c>
      <c r="B1285" t="s">
        <v>2972</v>
      </c>
      <c r="C1285" t="s">
        <v>7413</v>
      </c>
      <c r="D1285" t="s">
        <v>288</v>
      </c>
      <c r="E1285" t="s">
        <v>7414</v>
      </c>
      <c r="F1285" t="s">
        <v>4305</v>
      </c>
      <c r="G1285" t="s">
        <v>7084</v>
      </c>
      <c r="H1285" t="s">
        <v>27</v>
      </c>
      <c r="I1285" t="s">
        <v>28</v>
      </c>
      <c r="J1285" t="s">
        <v>7415</v>
      </c>
      <c r="K1285" t="s">
        <v>4681</v>
      </c>
      <c r="L1285" t="s">
        <v>7416</v>
      </c>
      <c r="M1285" t="s">
        <v>7417</v>
      </c>
      <c r="N1285" t="s">
        <v>7418</v>
      </c>
      <c r="O1285" t="s">
        <v>34</v>
      </c>
      <c r="P1285">
        <v>0</v>
      </c>
      <c r="Q1285">
        <v>0</v>
      </c>
      <c r="S1285" t="s">
        <v>7419</v>
      </c>
      <c r="U1285" t="s">
        <v>7420</v>
      </c>
    </row>
    <row r="1286" spans="1:21">
      <c r="A1286">
        <v>2857</v>
      </c>
      <c r="B1286" t="s">
        <v>21</v>
      </c>
      <c r="C1286" t="s">
        <v>7421</v>
      </c>
      <c r="D1286" t="s">
        <v>288</v>
      </c>
      <c r="E1286" t="s">
        <v>7422</v>
      </c>
      <c r="F1286" t="s">
        <v>4305</v>
      </c>
      <c r="G1286" t="s">
        <v>7084</v>
      </c>
      <c r="H1286" t="s">
        <v>27</v>
      </c>
      <c r="I1286" t="s">
        <v>28</v>
      </c>
      <c r="J1286" t="s">
        <v>7423</v>
      </c>
      <c r="K1286" t="s">
        <v>7424</v>
      </c>
      <c r="L1286" t="s">
        <v>7425</v>
      </c>
      <c r="M1286" t="s">
        <v>7426</v>
      </c>
      <c r="N1286" t="s">
        <v>7427</v>
      </c>
      <c r="O1286" t="s">
        <v>64</v>
      </c>
      <c r="P1286">
        <v>0</v>
      </c>
      <c r="Q1286">
        <v>0</v>
      </c>
      <c r="R1286" t="s">
        <v>7428</v>
      </c>
      <c r="S1286" t="s">
        <v>7429</v>
      </c>
      <c r="U1286" t="s">
        <v>7430</v>
      </c>
    </row>
    <row r="1287" spans="1:21">
      <c r="A1287">
        <v>2858</v>
      </c>
      <c r="B1287" t="s">
        <v>21</v>
      </c>
      <c r="C1287" t="s">
        <v>7431</v>
      </c>
      <c r="D1287" t="s">
        <v>288</v>
      </c>
      <c r="E1287" t="s">
        <v>7432</v>
      </c>
      <c r="F1287" t="s">
        <v>4305</v>
      </c>
      <c r="G1287" t="s">
        <v>7084</v>
      </c>
      <c r="H1287" t="s">
        <v>27</v>
      </c>
      <c r="I1287" t="s">
        <v>28</v>
      </c>
      <c r="J1287" t="s">
        <v>7433</v>
      </c>
      <c r="K1287" t="s">
        <v>7434</v>
      </c>
      <c r="L1287" t="s">
        <v>7435</v>
      </c>
      <c r="M1287" t="s">
        <v>7436</v>
      </c>
      <c r="N1287" t="s">
        <v>7437</v>
      </c>
      <c r="O1287" t="s">
        <v>34</v>
      </c>
      <c r="P1287">
        <v>0</v>
      </c>
      <c r="Q1287">
        <v>0</v>
      </c>
      <c r="R1287" t="s">
        <v>7438</v>
      </c>
      <c r="S1287" t="s">
        <v>7439</v>
      </c>
      <c r="U1287" t="s">
        <v>7440</v>
      </c>
    </row>
    <row r="1288" spans="1:21">
      <c r="A1288">
        <v>2859</v>
      </c>
      <c r="B1288" t="s">
        <v>2611</v>
      </c>
      <c r="C1288" t="s">
        <v>7441</v>
      </c>
      <c r="D1288" t="s">
        <v>288</v>
      </c>
      <c r="E1288" t="s">
        <v>7442</v>
      </c>
      <c r="F1288" t="s">
        <v>4305</v>
      </c>
      <c r="G1288" t="s">
        <v>7084</v>
      </c>
      <c r="H1288" t="s">
        <v>27</v>
      </c>
      <c r="I1288" t="s">
        <v>28</v>
      </c>
      <c r="J1288" t="s">
        <v>7443</v>
      </c>
      <c r="K1288" t="s">
        <v>7444</v>
      </c>
      <c r="L1288" t="s">
        <v>7445</v>
      </c>
      <c r="M1288" t="s">
        <v>7446</v>
      </c>
      <c r="N1288" t="s">
        <v>7447</v>
      </c>
      <c r="O1288" t="s">
        <v>121</v>
      </c>
      <c r="P1288">
        <v>0</v>
      </c>
      <c r="Q1288">
        <v>0</v>
      </c>
      <c r="R1288" t="s">
        <v>7448</v>
      </c>
      <c r="S1288" t="s">
        <v>7449</v>
      </c>
      <c r="U1288" t="s">
        <v>7450</v>
      </c>
    </row>
    <row r="1289" spans="1:21">
      <c r="A1289">
        <v>2860</v>
      </c>
      <c r="B1289" t="s">
        <v>2611</v>
      </c>
      <c r="C1289" t="s">
        <v>7451</v>
      </c>
      <c r="D1289" t="s">
        <v>516</v>
      </c>
      <c r="E1289" t="s">
        <v>7452</v>
      </c>
      <c r="F1289" t="s">
        <v>4305</v>
      </c>
      <c r="G1289" t="s">
        <v>7084</v>
      </c>
      <c r="H1289" t="s">
        <v>27</v>
      </c>
      <c r="I1289" t="s">
        <v>2556</v>
      </c>
      <c r="O1289" t="s">
        <v>55</v>
      </c>
      <c r="P1289">
        <v>0</v>
      </c>
      <c r="Q1289">
        <v>0</v>
      </c>
      <c r="S1289" t="s">
        <v>7453</v>
      </c>
      <c r="U1289" t="s">
        <v>7454</v>
      </c>
    </row>
    <row r="1290" spans="1:21">
      <c r="A1290">
        <v>2861</v>
      </c>
      <c r="B1290" t="s">
        <v>2611</v>
      </c>
      <c r="C1290" t="s">
        <v>2506</v>
      </c>
      <c r="D1290" t="s">
        <v>516</v>
      </c>
      <c r="E1290" t="s">
        <v>7455</v>
      </c>
      <c r="F1290" t="s">
        <v>4305</v>
      </c>
      <c r="G1290" t="s">
        <v>7084</v>
      </c>
      <c r="H1290" t="s">
        <v>27</v>
      </c>
      <c r="I1290" t="s">
        <v>2556</v>
      </c>
      <c r="O1290" t="s">
        <v>79</v>
      </c>
      <c r="P1290">
        <v>0</v>
      </c>
      <c r="Q1290">
        <v>0</v>
      </c>
      <c r="S1290" t="s">
        <v>7456</v>
      </c>
      <c r="U1290" t="s">
        <v>7457</v>
      </c>
    </row>
    <row r="1291" spans="1:21">
      <c r="A1291">
        <v>2862</v>
      </c>
      <c r="B1291" t="s">
        <v>2972</v>
      </c>
      <c r="C1291" t="s">
        <v>7458</v>
      </c>
      <c r="D1291" t="s">
        <v>2711</v>
      </c>
      <c r="E1291" t="s">
        <v>7459</v>
      </c>
      <c r="F1291" t="s">
        <v>4305</v>
      </c>
      <c r="G1291" t="s">
        <v>7084</v>
      </c>
      <c r="H1291" t="s">
        <v>27</v>
      </c>
      <c r="I1291" t="s">
        <v>28</v>
      </c>
      <c r="J1291" t="s">
        <v>7460</v>
      </c>
      <c r="K1291" t="s">
        <v>7461</v>
      </c>
      <c r="L1291" t="s">
        <v>7462</v>
      </c>
      <c r="M1291" t="s">
        <v>7463</v>
      </c>
      <c r="N1291" t="s">
        <v>7464</v>
      </c>
      <c r="O1291" t="s">
        <v>34</v>
      </c>
      <c r="P1291">
        <v>0</v>
      </c>
      <c r="Q1291">
        <v>0</v>
      </c>
      <c r="S1291" t="s">
        <v>7465</v>
      </c>
      <c r="U1291" t="s">
        <v>7457</v>
      </c>
    </row>
    <row r="1292" spans="1:21">
      <c r="A1292">
        <v>2863</v>
      </c>
      <c r="B1292" t="s">
        <v>2972</v>
      </c>
      <c r="C1292" t="s">
        <v>7466</v>
      </c>
      <c r="D1292" t="s">
        <v>2711</v>
      </c>
      <c r="E1292" t="s">
        <v>7467</v>
      </c>
      <c r="F1292" t="s">
        <v>4305</v>
      </c>
      <c r="G1292" t="s">
        <v>7084</v>
      </c>
      <c r="H1292" t="s">
        <v>27</v>
      </c>
      <c r="I1292" t="s">
        <v>28</v>
      </c>
      <c r="J1292" t="s">
        <v>7468</v>
      </c>
      <c r="K1292" t="s">
        <v>7469</v>
      </c>
      <c r="L1292" t="s">
        <v>7470</v>
      </c>
      <c r="M1292" t="s">
        <v>7471</v>
      </c>
      <c r="N1292" t="s">
        <v>7472</v>
      </c>
      <c r="O1292" t="s">
        <v>64</v>
      </c>
      <c r="P1292">
        <v>1</v>
      </c>
      <c r="Q1292">
        <v>1</v>
      </c>
      <c r="S1292" t="s">
        <v>7473</v>
      </c>
      <c r="U1292" t="s">
        <v>7474</v>
      </c>
    </row>
    <row r="1293" spans="1:21">
      <c r="A1293">
        <v>2864</v>
      </c>
      <c r="B1293" t="s">
        <v>2972</v>
      </c>
      <c r="C1293" t="s">
        <v>7475</v>
      </c>
      <c r="D1293" t="s">
        <v>2860</v>
      </c>
      <c r="E1293" t="s">
        <v>7476</v>
      </c>
      <c r="F1293" t="s">
        <v>4305</v>
      </c>
      <c r="G1293" t="s">
        <v>7084</v>
      </c>
      <c r="H1293" t="s">
        <v>27</v>
      </c>
      <c r="I1293" t="s">
        <v>28</v>
      </c>
      <c r="J1293" t="s">
        <v>7477</v>
      </c>
      <c r="K1293" t="s">
        <v>7478</v>
      </c>
      <c r="L1293" t="s">
        <v>7479</v>
      </c>
      <c r="M1293" t="s">
        <v>7480</v>
      </c>
      <c r="N1293" t="s">
        <v>7481</v>
      </c>
      <c r="O1293" t="s">
        <v>79</v>
      </c>
      <c r="P1293">
        <v>0</v>
      </c>
      <c r="Q1293">
        <v>0</v>
      </c>
      <c r="R1293" t="s">
        <v>7482</v>
      </c>
      <c r="S1293" t="s">
        <v>7483</v>
      </c>
      <c r="U1293" t="s">
        <v>7484</v>
      </c>
    </row>
    <row r="1294" spans="1:21">
      <c r="A1294">
        <v>2865</v>
      </c>
      <c r="B1294" t="s">
        <v>2972</v>
      </c>
      <c r="C1294" t="s">
        <v>7485</v>
      </c>
      <c r="D1294" t="s">
        <v>2422</v>
      </c>
      <c r="E1294" t="s">
        <v>7486</v>
      </c>
      <c r="F1294" t="s">
        <v>4305</v>
      </c>
      <c r="G1294" t="s">
        <v>7084</v>
      </c>
      <c r="H1294" t="s">
        <v>27</v>
      </c>
      <c r="I1294" t="s">
        <v>28</v>
      </c>
      <c r="J1294" t="s">
        <v>7487</v>
      </c>
      <c r="K1294" t="s">
        <v>7488</v>
      </c>
      <c r="L1294" t="s">
        <v>7489</v>
      </c>
      <c r="M1294" t="s">
        <v>7490</v>
      </c>
      <c r="N1294" t="s">
        <v>7491</v>
      </c>
      <c r="O1294" t="s">
        <v>34</v>
      </c>
      <c r="P1294">
        <v>0</v>
      </c>
      <c r="Q1294">
        <v>0</v>
      </c>
      <c r="R1294" t="s">
        <v>7492</v>
      </c>
      <c r="S1294" t="s">
        <v>7493</v>
      </c>
      <c r="U1294" t="s">
        <v>7494</v>
      </c>
    </row>
    <row r="1295" spans="1:21">
      <c r="A1295">
        <v>2866</v>
      </c>
      <c r="B1295" t="s">
        <v>21</v>
      </c>
      <c r="C1295" t="s">
        <v>7495</v>
      </c>
      <c r="D1295" t="s">
        <v>2422</v>
      </c>
      <c r="E1295" t="s">
        <v>7496</v>
      </c>
      <c r="F1295" t="s">
        <v>4305</v>
      </c>
      <c r="G1295" t="s">
        <v>7084</v>
      </c>
      <c r="H1295" t="s">
        <v>27</v>
      </c>
      <c r="I1295" t="s">
        <v>28</v>
      </c>
      <c r="J1295" t="s">
        <v>7497</v>
      </c>
      <c r="K1295" t="s">
        <v>7498</v>
      </c>
      <c r="L1295" t="s">
        <v>7499</v>
      </c>
      <c r="M1295" t="s">
        <v>7500</v>
      </c>
      <c r="N1295" t="s">
        <v>7501</v>
      </c>
      <c r="O1295" t="s">
        <v>64</v>
      </c>
      <c r="P1295">
        <v>0</v>
      </c>
      <c r="Q1295">
        <v>0</v>
      </c>
      <c r="S1295" t="s">
        <v>7502</v>
      </c>
      <c r="U1295" t="s">
        <v>7503</v>
      </c>
    </row>
    <row r="1296" spans="1:21">
      <c r="A1296">
        <v>2867</v>
      </c>
      <c r="B1296" t="s">
        <v>21</v>
      </c>
      <c r="C1296" t="s">
        <v>7495</v>
      </c>
      <c r="D1296" t="s">
        <v>2422</v>
      </c>
      <c r="E1296" t="s">
        <v>7504</v>
      </c>
      <c r="F1296" t="s">
        <v>4305</v>
      </c>
      <c r="G1296" t="s">
        <v>7084</v>
      </c>
      <c r="H1296" t="s">
        <v>27</v>
      </c>
      <c r="I1296" t="s">
        <v>28</v>
      </c>
      <c r="J1296" t="s">
        <v>7505</v>
      </c>
      <c r="K1296" t="s">
        <v>7506</v>
      </c>
      <c r="L1296" t="s">
        <v>7507</v>
      </c>
      <c r="M1296" t="s">
        <v>7508</v>
      </c>
      <c r="N1296" t="s">
        <v>7509</v>
      </c>
      <c r="O1296" t="s">
        <v>55</v>
      </c>
      <c r="P1296">
        <v>0</v>
      </c>
      <c r="Q1296">
        <v>0</v>
      </c>
      <c r="S1296" t="s">
        <v>7510</v>
      </c>
      <c r="U1296" t="s">
        <v>7503</v>
      </c>
    </row>
    <row r="1297" spans="1:21">
      <c r="A1297">
        <v>2868</v>
      </c>
      <c r="B1297" t="s">
        <v>21</v>
      </c>
      <c r="C1297" t="s">
        <v>3475</v>
      </c>
      <c r="D1297" t="s">
        <v>2422</v>
      </c>
      <c r="E1297" t="s">
        <v>7511</v>
      </c>
      <c r="F1297" t="s">
        <v>4305</v>
      </c>
      <c r="G1297" t="s">
        <v>7084</v>
      </c>
      <c r="H1297" t="s">
        <v>27</v>
      </c>
      <c r="I1297" t="s">
        <v>28</v>
      </c>
      <c r="J1297" t="s">
        <v>7512</v>
      </c>
      <c r="K1297" t="s">
        <v>7513</v>
      </c>
      <c r="L1297" t="s">
        <v>7514</v>
      </c>
      <c r="M1297" t="s">
        <v>7515</v>
      </c>
      <c r="N1297" t="s">
        <v>7516</v>
      </c>
      <c r="O1297" t="s">
        <v>55</v>
      </c>
      <c r="P1297">
        <v>0</v>
      </c>
      <c r="Q1297">
        <v>0</v>
      </c>
      <c r="R1297" t="s">
        <v>7517</v>
      </c>
      <c r="S1297" t="s">
        <v>7518</v>
      </c>
      <c r="U1297" t="s">
        <v>7519</v>
      </c>
    </row>
    <row r="1298" spans="1:21">
      <c r="A1298">
        <v>2869</v>
      </c>
      <c r="B1298" t="s">
        <v>2611</v>
      </c>
      <c r="C1298" t="s">
        <v>6018</v>
      </c>
      <c r="D1298" t="s">
        <v>7520</v>
      </c>
      <c r="E1298" t="s">
        <v>7521</v>
      </c>
      <c r="F1298" t="s">
        <v>4305</v>
      </c>
      <c r="G1298" t="s">
        <v>7084</v>
      </c>
      <c r="H1298" t="s">
        <v>27</v>
      </c>
      <c r="I1298" t="s">
        <v>2556</v>
      </c>
      <c r="O1298" t="s">
        <v>55</v>
      </c>
      <c r="P1298">
        <v>1</v>
      </c>
      <c r="Q1298">
        <v>1</v>
      </c>
      <c r="S1298" t="s">
        <v>7522</v>
      </c>
      <c r="U1298" t="s">
        <v>7523</v>
      </c>
    </row>
    <row r="1299" spans="1:21">
      <c r="A1299">
        <v>2920</v>
      </c>
      <c r="B1299" t="s">
        <v>7191</v>
      </c>
      <c r="C1299" t="s">
        <v>7192</v>
      </c>
      <c r="D1299" t="s">
        <v>47</v>
      </c>
      <c r="E1299" t="s">
        <v>7524</v>
      </c>
      <c r="F1299" t="s">
        <v>4305</v>
      </c>
      <c r="G1299" t="s">
        <v>5095</v>
      </c>
      <c r="H1299" t="s">
        <v>27</v>
      </c>
      <c r="I1299" t="s">
        <v>28</v>
      </c>
      <c r="J1299" t="s">
        <v>7525</v>
      </c>
      <c r="K1299" t="s">
        <v>7526</v>
      </c>
      <c r="L1299" t="s">
        <v>7527</v>
      </c>
      <c r="M1299" t="s">
        <v>7528</v>
      </c>
      <c r="N1299" t="s">
        <v>7529</v>
      </c>
      <c r="O1299" t="s">
        <v>55</v>
      </c>
      <c r="P1299">
        <v>0</v>
      </c>
      <c r="Q1299">
        <v>0</v>
      </c>
      <c r="S1299" t="s">
        <v>7530</v>
      </c>
      <c r="U1299" t="s">
        <v>7531</v>
      </c>
    </row>
    <row r="1300" spans="1:21">
      <c r="A1300">
        <v>2921</v>
      </c>
      <c r="B1300" t="s">
        <v>2611</v>
      </c>
      <c r="C1300" t="s">
        <v>7532</v>
      </c>
      <c r="D1300" t="s">
        <v>480</v>
      </c>
      <c r="E1300" t="s">
        <v>7533</v>
      </c>
      <c r="F1300" t="s">
        <v>4305</v>
      </c>
      <c r="G1300" t="s">
        <v>5095</v>
      </c>
      <c r="H1300" t="s">
        <v>27</v>
      </c>
      <c r="I1300" t="s">
        <v>28</v>
      </c>
      <c r="J1300" t="s">
        <v>7534</v>
      </c>
      <c r="K1300" t="s">
        <v>7535</v>
      </c>
      <c r="L1300" t="s">
        <v>7536</v>
      </c>
      <c r="M1300" t="s">
        <v>7537</v>
      </c>
      <c r="N1300" t="s">
        <v>7538</v>
      </c>
      <c r="O1300" t="s">
        <v>79</v>
      </c>
      <c r="P1300">
        <v>0</v>
      </c>
      <c r="Q1300">
        <v>0</v>
      </c>
      <c r="S1300" t="s">
        <v>7539</v>
      </c>
      <c r="U1300" t="s">
        <v>7531</v>
      </c>
    </row>
    <row r="1301" spans="1:21">
      <c r="A1301">
        <v>2922</v>
      </c>
      <c r="B1301" t="s">
        <v>2950</v>
      </c>
      <c r="C1301" t="s">
        <v>7540</v>
      </c>
      <c r="D1301" t="s">
        <v>480</v>
      </c>
      <c r="E1301" t="s">
        <v>7541</v>
      </c>
      <c r="F1301" t="s">
        <v>4305</v>
      </c>
      <c r="G1301" t="s">
        <v>5095</v>
      </c>
      <c r="H1301" t="s">
        <v>27</v>
      </c>
      <c r="I1301" t="s">
        <v>28</v>
      </c>
      <c r="J1301" t="s">
        <v>7542</v>
      </c>
      <c r="K1301" t="s">
        <v>7543</v>
      </c>
      <c r="L1301" t="s">
        <v>7544</v>
      </c>
      <c r="M1301" t="s">
        <v>7545</v>
      </c>
      <c r="N1301" t="s">
        <v>7546</v>
      </c>
      <c r="O1301" t="s">
        <v>34</v>
      </c>
      <c r="P1301">
        <v>0</v>
      </c>
      <c r="Q1301">
        <v>0</v>
      </c>
      <c r="S1301" t="s">
        <v>7547</v>
      </c>
      <c r="U1301" t="s">
        <v>7548</v>
      </c>
    </row>
    <row r="1302" spans="1:21">
      <c r="A1302">
        <v>2923</v>
      </c>
      <c r="B1302" t="s">
        <v>7549</v>
      </c>
      <c r="C1302" t="s">
        <v>7279</v>
      </c>
      <c r="D1302" t="s">
        <v>107</v>
      </c>
      <c r="E1302" t="s">
        <v>7550</v>
      </c>
      <c r="F1302" t="s">
        <v>4305</v>
      </c>
      <c r="G1302" t="s">
        <v>5095</v>
      </c>
      <c r="H1302" t="s">
        <v>27</v>
      </c>
      <c r="I1302" t="s">
        <v>28</v>
      </c>
      <c r="J1302" t="s">
        <v>7551</v>
      </c>
      <c r="K1302" t="s">
        <v>7552</v>
      </c>
      <c r="L1302" t="s">
        <v>7553</v>
      </c>
      <c r="M1302" t="s">
        <v>7554</v>
      </c>
      <c r="O1302" t="s">
        <v>34</v>
      </c>
      <c r="P1302">
        <v>0</v>
      </c>
      <c r="Q1302">
        <v>0</v>
      </c>
      <c r="S1302" t="s">
        <v>7555</v>
      </c>
      <c r="U1302" t="s">
        <v>7556</v>
      </c>
    </row>
    <row r="1303" spans="1:21">
      <c r="A1303">
        <v>2924</v>
      </c>
      <c r="B1303" t="s">
        <v>2950</v>
      </c>
      <c r="C1303" t="s">
        <v>7557</v>
      </c>
      <c r="D1303" t="s">
        <v>7558</v>
      </c>
      <c r="E1303" t="s">
        <v>7559</v>
      </c>
      <c r="F1303" t="s">
        <v>4305</v>
      </c>
      <c r="G1303" t="s">
        <v>5095</v>
      </c>
      <c r="H1303" t="s">
        <v>27</v>
      </c>
      <c r="I1303" t="s">
        <v>28</v>
      </c>
      <c r="J1303" t="s">
        <v>3269</v>
      </c>
      <c r="K1303" t="s">
        <v>4245</v>
      </c>
      <c r="L1303" t="s">
        <v>7560</v>
      </c>
      <c r="M1303" t="s">
        <v>3272</v>
      </c>
      <c r="N1303" t="s">
        <v>7561</v>
      </c>
      <c r="O1303" t="s">
        <v>55</v>
      </c>
      <c r="P1303">
        <v>0</v>
      </c>
      <c r="Q1303">
        <v>0</v>
      </c>
      <c r="S1303" t="s">
        <v>7562</v>
      </c>
      <c r="U1303" t="s">
        <v>7556</v>
      </c>
    </row>
    <row r="1304" spans="1:21">
      <c r="A1304">
        <v>2925</v>
      </c>
      <c r="B1304" t="s">
        <v>3748</v>
      </c>
      <c r="C1304" t="s">
        <v>4534</v>
      </c>
      <c r="D1304" t="s">
        <v>364</v>
      </c>
      <c r="E1304" t="s">
        <v>7563</v>
      </c>
      <c r="F1304" t="s">
        <v>4305</v>
      </c>
      <c r="G1304" t="s">
        <v>5095</v>
      </c>
      <c r="H1304" t="s">
        <v>27</v>
      </c>
      <c r="I1304" t="s">
        <v>28</v>
      </c>
      <c r="J1304" t="s">
        <v>7564</v>
      </c>
      <c r="K1304" t="s">
        <v>7565</v>
      </c>
      <c r="L1304" t="s">
        <v>7566</v>
      </c>
      <c r="M1304" t="s">
        <v>4477</v>
      </c>
      <c r="N1304" t="s">
        <v>7567</v>
      </c>
      <c r="O1304" t="s">
        <v>64</v>
      </c>
      <c r="P1304">
        <v>0</v>
      </c>
      <c r="Q1304">
        <v>0</v>
      </c>
      <c r="S1304" t="s">
        <v>7568</v>
      </c>
      <c r="U1304" t="s">
        <v>7569</v>
      </c>
    </row>
    <row r="1305" spans="1:21">
      <c r="A1305">
        <v>2926</v>
      </c>
      <c r="B1305" t="s">
        <v>4387</v>
      </c>
      <c r="C1305" t="s">
        <v>4582</v>
      </c>
      <c r="D1305" t="s">
        <v>364</v>
      </c>
      <c r="E1305" t="s">
        <v>7570</v>
      </c>
      <c r="F1305" t="s">
        <v>4305</v>
      </c>
      <c r="G1305" t="s">
        <v>5095</v>
      </c>
      <c r="H1305" t="s">
        <v>27</v>
      </c>
      <c r="I1305" t="s">
        <v>28</v>
      </c>
      <c r="J1305" t="s">
        <v>7571</v>
      </c>
      <c r="K1305" t="s">
        <v>7572</v>
      </c>
      <c r="L1305" t="s">
        <v>7573</v>
      </c>
      <c r="M1305" t="s">
        <v>7574</v>
      </c>
      <c r="N1305" t="s">
        <v>7575</v>
      </c>
      <c r="O1305" t="s">
        <v>64</v>
      </c>
      <c r="P1305">
        <v>0</v>
      </c>
      <c r="Q1305">
        <v>0</v>
      </c>
      <c r="S1305" t="s">
        <v>7576</v>
      </c>
      <c r="U1305" t="s">
        <v>7577</v>
      </c>
    </row>
    <row r="1306" spans="1:21">
      <c r="A1306">
        <v>2927</v>
      </c>
      <c r="B1306" t="s">
        <v>7578</v>
      </c>
      <c r="C1306" t="s">
        <v>7579</v>
      </c>
      <c r="D1306" t="s">
        <v>364</v>
      </c>
      <c r="E1306" t="s">
        <v>7580</v>
      </c>
      <c r="F1306" t="s">
        <v>4305</v>
      </c>
      <c r="G1306" t="s">
        <v>5095</v>
      </c>
      <c r="H1306" t="s">
        <v>27</v>
      </c>
      <c r="I1306" t="s">
        <v>28</v>
      </c>
      <c r="J1306" t="s">
        <v>7573</v>
      </c>
      <c r="K1306" t="s">
        <v>7581</v>
      </c>
      <c r="L1306" t="s">
        <v>7574</v>
      </c>
      <c r="M1306" t="s">
        <v>7572</v>
      </c>
      <c r="O1306" t="s">
        <v>34</v>
      </c>
      <c r="P1306">
        <v>0</v>
      </c>
      <c r="Q1306">
        <v>0</v>
      </c>
      <c r="S1306" t="s">
        <v>7582</v>
      </c>
      <c r="U1306" t="s">
        <v>7583</v>
      </c>
    </row>
    <row r="1307" spans="1:21">
      <c r="A1307">
        <v>2928</v>
      </c>
      <c r="B1307" t="s">
        <v>7584</v>
      </c>
      <c r="C1307" t="s">
        <v>7585</v>
      </c>
      <c r="D1307" t="s">
        <v>364</v>
      </c>
      <c r="E1307" t="s">
        <v>7586</v>
      </c>
      <c r="F1307" t="s">
        <v>4305</v>
      </c>
      <c r="G1307" t="s">
        <v>5095</v>
      </c>
      <c r="H1307" t="s">
        <v>27</v>
      </c>
      <c r="I1307" t="s">
        <v>28</v>
      </c>
      <c r="J1307" t="s">
        <v>7587</v>
      </c>
      <c r="K1307" t="s">
        <v>7588</v>
      </c>
      <c r="L1307" t="s">
        <v>7589</v>
      </c>
      <c r="M1307" t="s">
        <v>7590</v>
      </c>
      <c r="N1307" t="s">
        <v>7591</v>
      </c>
      <c r="O1307" t="s">
        <v>34</v>
      </c>
      <c r="P1307">
        <v>0</v>
      </c>
      <c r="Q1307">
        <v>0</v>
      </c>
      <c r="S1307" t="s">
        <v>7592</v>
      </c>
      <c r="U1307" t="s">
        <v>7593</v>
      </c>
    </row>
    <row r="1308" spans="1:21">
      <c r="A1308">
        <v>2929</v>
      </c>
      <c r="B1308" t="s">
        <v>2886</v>
      </c>
      <c r="C1308" t="s">
        <v>7594</v>
      </c>
      <c r="D1308" t="s">
        <v>364</v>
      </c>
      <c r="E1308" t="s">
        <v>7595</v>
      </c>
      <c r="F1308" t="s">
        <v>4305</v>
      </c>
      <c r="G1308" t="s">
        <v>5095</v>
      </c>
      <c r="H1308" t="s">
        <v>27</v>
      </c>
      <c r="I1308" t="s">
        <v>28</v>
      </c>
      <c r="J1308" t="s">
        <v>7596</v>
      </c>
      <c r="K1308" t="s">
        <v>7597</v>
      </c>
      <c r="L1308" t="s">
        <v>7598</v>
      </c>
      <c r="M1308" t="s">
        <v>7564</v>
      </c>
      <c r="N1308" t="s">
        <v>7599</v>
      </c>
      <c r="O1308" t="s">
        <v>121</v>
      </c>
      <c r="P1308">
        <v>1</v>
      </c>
      <c r="Q1308">
        <v>1</v>
      </c>
      <c r="S1308" t="s">
        <v>7600</v>
      </c>
      <c r="U1308" t="s">
        <v>7601</v>
      </c>
    </row>
    <row r="1309" spans="1:21">
      <c r="A1309">
        <v>2930</v>
      </c>
      <c r="B1309" t="s">
        <v>2772</v>
      </c>
      <c r="C1309" t="s">
        <v>7602</v>
      </c>
      <c r="D1309" t="s">
        <v>243</v>
      </c>
      <c r="E1309" t="s">
        <v>7603</v>
      </c>
      <c r="F1309" t="s">
        <v>4305</v>
      </c>
      <c r="G1309" t="s">
        <v>5095</v>
      </c>
      <c r="H1309" t="s">
        <v>27</v>
      </c>
      <c r="I1309" t="s">
        <v>28</v>
      </c>
      <c r="J1309" t="s">
        <v>7604</v>
      </c>
      <c r="K1309" t="s">
        <v>7605</v>
      </c>
      <c r="L1309" t="s">
        <v>7606</v>
      </c>
      <c r="M1309" t="s">
        <v>7607</v>
      </c>
      <c r="O1309" t="s">
        <v>55</v>
      </c>
      <c r="P1309">
        <v>0</v>
      </c>
      <c r="Q1309">
        <v>0</v>
      </c>
      <c r="S1309" t="s">
        <v>7608</v>
      </c>
      <c r="U1309" t="s">
        <v>7609</v>
      </c>
    </row>
    <row r="1310" spans="1:21">
      <c r="A1310">
        <v>2931</v>
      </c>
      <c r="B1310" t="s">
        <v>2772</v>
      </c>
      <c r="C1310" t="s">
        <v>7610</v>
      </c>
      <c r="D1310" t="s">
        <v>243</v>
      </c>
      <c r="E1310" t="s">
        <v>7611</v>
      </c>
      <c r="F1310" t="s">
        <v>4305</v>
      </c>
      <c r="G1310" t="s">
        <v>5095</v>
      </c>
      <c r="H1310" t="s">
        <v>27</v>
      </c>
      <c r="I1310" t="s">
        <v>28</v>
      </c>
      <c r="J1310" t="s">
        <v>7612</v>
      </c>
      <c r="K1310" t="s">
        <v>7613</v>
      </c>
      <c r="L1310" t="s">
        <v>7614</v>
      </c>
      <c r="M1310" t="s">
        <v>7615</v>
      </c>
      <c r="O1310" t="s">
        <v>55</v>
      </c>
      <c r="P1310">
        <v>0</v>
      </c>
      <c r="Q1310">
        <v>0</v>
      </c>
      <c r="R1310" t="s">
        <v>7616</v>
      </c>
      <c r="S1310" t="s">
        <v>7617</v>
      </c>
      <c r="U1310" t="s">
        <v>7618</v>
      </c>
    </row>
    <row r="1311" spans="1:21">
      <c r="A1311">
        <v>2932</v>
      </c>
      <c r="B1311" t="s">
        <v>2772</v>
      </c>
      <c r="C1311" t="s">
        <v>7619</v>
      </c>
      <c r="D1311" t="s">
        <v>243</v>
      </c>
      <c r="E1311" t="s">
        <v>7620</v>
      </c>
      <c r="F1311" t="s">
        <v>4305</v>
      </c>
      <c r="G1311" t="s">
        <v>5095</v>
      </c>
      <c r="H1311" t="s">
        <v>27</v>
      </c>
      <c r="I1311" t="s">
        <v>28</v>
      </c>
      <c r="J1311" t="s">
        <v>7621</v>
      </c>
      <c r="K1311" t="s">
        <v>7622</v>
      </c>
      <c r="L1311" t="s">
        <v>7623</v>
      </c>
      <c r="M1311" t="s">
        <v>7624</v>
      </c>
      <c r="O1311" t="s">
        <v>121</v>
      </c>
      <c r="P1311">
        <v>0</v>
      </c>
      <c r="Q1311">
        <v>0</v>
      </c>
      <c r="R1311" t="s">
        <v>7625</v>
      </c>
      <c r="S1311" t="s">
        <v>7626</v>
      </c>
      <c r="U1311" t="s">
        <v>7627</v>
      </c>
    </row>
    <row r="1312" spans="1:21">
      <c r="A1312">
        <v>2933</v>
      </c>
      <c r="B1312" t="s">
        <v>21</v>
      </c>
      <c r="C1312" t="s">
        <v>733</v>
      </c>
      <c r="D1312" t="s">
        <v>243</v>
      </c>
      <c r="E1312" t="s">
        <v>7628</v>
      </c>
      <c r="F1312" t="s">
        <v>4305</v>
      </c>
      <c r="G1312" t="s">
        <v>5095</v>
      </c>
      <c r="H1312" t="s">
        <v>27</v>
      </c>
      <c r="I1312" t="s">
        <v>28</v>
      </c>
      <c r="J1312" t="s">
        <v>7629</v>
      </c>
      <c r="K1312" t="s">
        <v>7630</v>
      </c>
      <c r="L1312" t="s">
        <v>7631</v>
      </c>
      <c r="M1312" t="s">
        <v>7632</v>
      </c>
      <c r="N1312" t="s">
        <v>7633</v>
      </c>
      <c r="O1312" t="s">
        <v>55</v>
      </c>
      <c r="P1312">
        <v>0</v>
      </c>
      <c r="Q1312">
        <v>0</v>
      </c>
      <c r="S1312" t="s">
        <v>7634</v>
      </c>
      <c r="U1312" t="s">
        <v>7635</v>
      </c>
    </row>
    <row r="1313" spans="1:21">
      <c r="A1313">
        <v>2934</v>
      </c>
      <c r="B1313" t="s">
        <v>7191</v>
      </c>
      <c r="C1313" t="s">
        <v>7636</v>
      </c>
      <c r="D1313" t="s">
        <v>3320</v>
      </c>
      <c r="E1313" t="s">
        <v>7637</v>
      </c>
      <c r="F1313" t="s">
        <v>4305</v>
      </c>
      <c r="G1313" t="s">
        <v>5095</v>
      </c>
      <c r="H1313" t="s">
        <v>27</v>
      </c>
      <c r="I1313" t="s">
        <v>28</v>
      </c>
      <c r="J1313" t="s">
        <v>7638</v>
      </c>
      <c r="K1313" t="s">
        <v>7639</v>
      </c>
      <c r="L1313" t="s">
        <v>7640</v>
      </c>
      <c r="M1313" t="s">
        <v>7641</v>
      </c>
      <c r="O1313" t="s">
        <v>121</v>
      </c>
      <c r="P1313">
        <v>0</v>
      </c>
      <c r="Q1313">
        <v>0</v>
      </c>
      <c r="S1313" t="s">
        <v>7642</v>
      </c>
      <c r="U1313" t="s">
        <v>7643</v>
      </c>
    </row>
    <row r="1314" spans="1:21">
      <c r="A1314">
        <v>2935</v>
      </c>
      <c r="B1314" t="s">
        <v>21</v>
      </c>
      <c r="C1314" t="s">
        <v>333</v>
      </c>
      <c r="D1314" t="s">
        <v>47</v>
      </c>
      <c r="E1314" t="s">
        <v>7644</v>
      </c>
      <c r="F1314" t="s">
        <v>4305</v>
      </c>
      <c r="G1314" t="s">
        <v>5095</v>
      </c>
      <c r="H1314" t="s">
        <v>27</v>
      </c>
      <c r="I1314" t="s">
        <v>28</v>
      </c>
      <c r="J1314" t="s">
        <v>7588</v>
      </c>
      <c r="K1314" t="s">
        <v>7645</v>
      </c>
      <c r="L1314" t="s">
        <v>7589</v>
      </c>
      <c r="M1314" t="s">
        <v>7590</v>
      </c>
      <c r="N1314" t="s">
        <v>7646</v>
      </c>
      <c r="O1314" t="s">
        <v>34</v>
      </c>
      <c r="P1314">
        <v>0</v>
      </c>
      <c r="Q1314">
        <v>0</v>
      </c>
      <c r="S1314" t="s">
        <v>7647</v>
      </c>
      <c r="U1314" t="s">
        <v>7648</v>
      </c>
    </row>
    <row r="1315" spans="1:21">
      <c r="A1315">
        <v>2936</v>
      </c>
      <c r="B1315" t="s">
        <v>21</v>
      </c>
      <c r="C1315" t="s">
        <v>333</v>
      </c>
      <c r="D1315" t="s">
        <v>47</v>
      </c>
      <c r="E1315" t="s">
        <v>7649</v>
      </c>
      <c r="F1315" t="s">
        <v>4305</v>
      </c>
      <c r="G1315" t="s">
        <v>5095</v>
      </c>
      <c r="H1315" t="s">
        <v>27</v>
      </c>
      <c r="I1315" t="s">
        <v>28</v>
      </c>
      <c r="J1315" t="s">
        <v>7650</v>
      </c>
      <c r="K1315" t="s">
        <v>7651</v>
      </c>
      <c r="L1315" t="s">
        <v>7652</v>
      </c>
      <c r="M1315" t="s">
        <v>7653</v>
      </c>
      <c r="N1315" t="s">
        <v>7654</v>
      </c>
      <c r="O1315" t="s">
        <v>34</v>
      </c>
      <c r="P1315">
        <v>0</v>
      </c>
      <c r="Q1315">
        <v>0</v>
      </c>
      <c r="S1315" t="s">
        <v>7655</v>
      </c>
      <c r="U1315" t="s">
        <v>7656</v>
      </c>
    </row>
    <row r="1316" spans="1:21">
      <c r="A1316">
        <v>2937</v>
      </c>
      <c r="B1316" t="s">
        <v>21</v>
      </c>
      <c r="C1316" t="s">
        <v>139</v>
      </c>
      <c r="D1316" t="s">
        <v>47</v>
      </c>
      <c r="E1316" t="s">
        <v>7657</v>
      </c>
      <c r="F1316" t="s">
        <v>4305</v>
      </c>
      <c r="G1316" t="s">
        <v>5095</v>
      </c>
      <c r="H1316" t="s">
        <v>27</v>
      </c>
      <c r="I1316" t="s">
        <v>28</v>
      </c>
      <c r="J1316" t="s">
        <v>7658</v>
      </c>
      <c r="K1316" t="s">
        <v>7659</v>
      </c>
      <c r="L1316" t="s">
        <v>7660</v>
      </c>
      <c r="M1316" t="s">
        <v>7661</v>
      </c>
      <c r="N1316" t="s">
        <v>7662</v>
      </c>
      <c r="O1316" t="s">
        <v>64</v>
      </c>
      <c r="P1316">
        <v>0</v>
      </c>
      <c r="Q1316">
        <v>0</v>
      </c>
      <c r="S1316" t="s">
        <v>7663</v>
      </c>
      <c r="U1316" t="s">
        <v>7664</v>
      </c>
    </row>
    <row r="1317" spans="1:21">
      <c r="A1317">
        <v>2938</v>
      </c>
      <c r="B1317" t="s">
        <v>21</v>
      </c>
      <c r="C1317" t="s">
        <v>428</v>
      </c>
      <c r="D1317" t="s">
        <v>47</v>
      </c>
      <c r="E1317" t="s">
        <v>7665</v>
      </c>
      <c r="F1317" t="s">
        <v>4305</v>
      </c>
      <c r="G1317" t="s">
        <v>5095</v>
      </c>
      <c r="H1317" t="s">
        <v>27</v>
      </c>
      <c r="I1317" t="s">
        <v>28</v>
      </c>
      <c r="J1317" t="s">
        <v>7646</v>
      </c>
      <c r="K1317" t="s">
        <v>7590</v>
      </c>
      <c r="L1317" t="s">
        <v>7589</v>
      </c>
      <c r="M1317" t="s">
        <v>7666</v>
      </c>
      <c r="N1317" t="s">
        <v>7667</v>
      </c>
      <c r="O1317" t="s">
        <v>55</v>
      </c>
      <c r="P1317">
        <v>0</v>
      </c>
      <c r="Q1317">
        <v>0</v>
      </c>
      <c r="S1317" t="s">
        <v>7668</v>
      </c>
      <c r="U1317" t="s">
        <v>7669</v>
      </c>
    </row>
    <row r="1318" spans="1:21">
      <c r="A1318">
        <v>2939</v>
      </c>
      <c r="B1318" t="s">
        <v>21</v>
      </c>
      <c r="C1318" t="s">
        <v>333</v>
      </c>
      <c r="D1318" t="s">
        <v>47</v>
      </c>
      <c r="E1318" t="s">
        <v>7670</v>
      </c>
      <c r="F1318" t="s">
        <v>4305</v>
      </c>
      <c r="G1318" t="s">
        <v>5095</v>
      </c>
      <c r="H1318" t="s">
        <v>27</v>
      </c>
      <c r="I1318" t="s">
        <v>28</v>
      </c>
      <c r="J1318" t="s">
        <v>7671</v>
      </c>
      <c r="K1318" t="s">
        <v>7672</v>
      </c>
      <c r="L1318" t="s">
        <v>7673</v>
      </c>
      <c r="M1318" t="s">
        <v>7674</v>
      </c>
      <c r="N1318" t="s">
        <v>2924</v>
      </c>
      <c r="O1318" t="s">
        <v>34</v>
      </c>
      <c r="P1318">
        <v>0</v>
      </c>
      <c r="Q1318">
        <v>0</v>
      </c>
      <c r="R1318" t="s">
        <v>7675</v>
      </c>
      <c r="S1318" t="s">
        <v>7676</v>
      </c>
      <c r="U1318" t="s">
        <v>7677</v>
      </c>
    </row>
    <row r="1319" spans="1:21">
      <c r="A1319">
        <v>2940</v>
      </c>
      <c r="B1319" t="s">
        <v>7549</v>
      </c>
      <c r="C1319" t="s">
        <v>7279</v>
      </c>
      <c r="D1319" t="s">
        <v>480</v>
      </c>
      <c r="E1319" t="s">
        <v>7678</v>
      </c>
      <c r="F1319" t="s">
        <v>4305</v>
      </c>
      <c r="G1319" t="s">
        <v>5095</v>
      </c>
      <c r="H1319" t="s">
        <v>27</v>
      </c>
      <c r="I1319" t="s">
        <v>28</v>
      </c>
      <c r="J1319" t="s">
        <v>7679</v>
      </c>
      <c r="K1319" t="s">
        <v>7680</v>
      </c>
      <c r="L1319" t="s">
        <v>7681</v>
      </c>
      <c r="M1319" t="s">
        <v>7682</v>
      </c>
      <c r="O1319" t="s">
        <v>55</v>
      </c>
      <c r="P1319">
        <v>0</v>
      </c>
      <c r="Q1319">
        <v>0</v>
      </c>
      <c r="S1319" t="s">
        <v>7683</v>
      </c>
      <c r="U1319" t="s">
        <v>7684</v>
      </c>
    </row>
    <row r="1320" spans="1:21">
      <c r="A1320">
        <v>2941</v>
      </c>
      <c r="B1320" t="s">
        <v>7549</v>
      </c>
      <c r="C1320" t="s">
        <v>7279</v>
      </c>
      <c r="D1320" t="s">
        <v>98</v>
      </c>
      <c r="E1320" t="s">
        <v>7685</v>
      </c>
      <c r="F1320" t="s">
        <v>4305</v>
      </c>
      <c r="G1320" t="s">
        <v>5095</v>
      </c>
      <c r="H1320" t="s">
        <v>27</v>
      </c>
      <c r="I1320" t="s">
        <v>28</v>
      </c>
      <c r="J1320" t="s">
        <v>7686</v>
      </c>
      <c r="K1320" t="s">
        <v>7687</v>
      </c>
      <c r="L1320" t="s">
        <v>7688</v>
      </c>
      <c r="M1320" t="s">
        <v>7689</v>
      </c>
      <c r="O1320" t="s">
        <v>121</v>
      </c>
      <c r="P1320">
        <v>0</v>
      </c>
      <c r="Q1320">
        <v>0</v>
      </c>
      <c r="R1320" t="s">
        <v>7690</v>
      </c>
      <c r="S1320" t="s">
        <v>7691</v>
      </c>
      <c r="U1320" t="s">
        <v>7692</v>
      </c>
    </row>
    <row r="1321" spans="1:21">
      <c r="A1321">
        <v>2942</v>
      </c>
      <c r="B1321" t="s">
        <v>7549</v>
      </c>
      <c r="C1321" t="s">
        <v>7279</v>
      </c>
      <c r="D1321" t="s">
        <v>98</v>
      </c>
      <c r="E1321" t="s">
        <v>7693</v>
      </c>
      <c r="F1321" t="s">
        <v>4305</v>
      </c>
      <c r="G1321" t="s">
        <v>5095</v>
      </c>
      <c r="H1321" t="s">
        <v>27</v>
      </c>
      <c r="I1321" t="s">
        <v>28</v>
      </c>
      <c r="J1321" t="s">
        <v>7694</v>
      </c>
      <c r="K1321" t="s">
        <v>7695</v>
      </c>
      <c r="L1321" t="s">
        <v>7696</v>
      </c>
      <c r="M1321" t="s">
        <v>7697</v>
      </c>
      <c r="O1321" t="s">
        <v>121</v>
      </c>
      <c r="P1321">
        <v>0</v>
      </c>
      <c r="Q1321">
        <v>0</v>
      </c>
      <c r="S1321" t="s">
        <v>7698</v>
      </c>
      <c r="U1321" t="s">
        <v>7699</v>
      </c>
    </row>
    <row r="1322" spans="1:21">
      <c r="A1322">
        <v>2943</v>
      </c>
      <c r="B1322" t="s">
        <v>7700</v>
      </c>
      <c r="C1322" t="s">
        <v>7701</v>
      </c>
      <c r="D1322" t="s">
        <v>516</v>
      </c>
      <c r="E1322" t="s">
        <v>7702</v>
      </c>
      <c r="F1322" t="s">
        <v>4305</v>
      </c>
      <c r="G1322" t="s">
        <v>5095</v>
      </c>
      <c r="H1322" t="s">
        <v>27</v>
      </c>
      <c r="I1322" t="s">
        <v>28</v>
      </c>
      <c r="J1322" t="s">
        <v>7590</v>
      </c>
      <c r="K1322" t="s">
        <v>7589</v>
      </c>
      <c r="L1322" t="s">
        <v>7588</v>
      </c>
      <c r="M1322" t="s">
        <v>7645</v>
      </c>
      <c r="N1322" t="s">
        <v>7703</v>
      </c>
      <c r="O1322" t="s">
        <v>121</v>
      </c>
      <c r="P1322">
        <v>0</v>
      </c>
      <c r="Q1322">
        <v>0</v>
      </c>
      <c r="S1322" t="s">
        <v>7704</v>
      </c>
      <c r="U1322" t="s">
        <v>7705</v>
      </c>
    </row>
    <row r="1323" spans="1:21">
      <c r="A1323">
        <v>2944</v>
      </c>
      <c r="B1323" t="s">
        <v>2950</v>
      </c>
      <c r="C1323" t="s">
        <v>7706</v>
      </c>
      <c r="D1323" t="s">
        <v>364</v>
      </c>
      <c r="E1323" t="s">
        <v>7707</v>
      </c>
      <c r="F1323" t="s">
        <v>4305</v>
      </c>
      <c r="G1323" t="s">
        <v>5095</v>
      </c>
      <c r="H1323" t="s">
        <v>27</v>
      </c>
      <c r="I1323" t="s">
        <v>28</v>
      </c>
      <c r="J1323" t="s">
        <v>7564</v>
      </c>
      <c r="K1323" t="s">
        <v>7708</v>
      </c>
      <c r="L1323" t="s">
        <v>7709</v>
      </c>
      <c r="M1323" t="s">
        <v>7599</v>
      </c>
      <c r="N1323" t="s">
        <v>7710</v>
      </c>
      <c r="O1323" t="s">
        <v>121</v>
      </c>
      <c r="P1323">
        <v>0</v>
      </c>
      <c r="Q1323">
        <v>0</v>
      </c>
      <c r="S1323" t="s">
        <v>7711</v>
      </c>
      <c r="U1323" t="s">
        <v>7712</v>
      </c>
    </row>
    <row r="1324" spans="1:21">
      <c r="A1324" t="s">
        <v>7713</v>
      </c>
      <c r="B1324" t="s">
        <v>2445</v>
      </c>
      <c r="C1324" t="s">
        <v>4552</v>
      </c>
      <c r="D1324" t="s">
        <v>364</v>
      </c>
      <c r="E1324" t="s">
        <v>7714</v>
      </c>
      <c r="F1324" t="s">
        <v>4305</v>
      </c>
      <c r="G1324" t="s">
        <v>5095</v>
      </c>
      <c r="H1324" t="s">
        <v>27</v>
      </c>
      <c r="I1324" t="s">
        <v>28</v>
      </c>
      <c r="J1324" t="s">
        <v>7715</v>
      </c>
      <c r="K1324" t="s">
        <v>7716</v>
      </c>
      <c r="L1324" t="s">
        <v>7717</v>
      </c>
      <c r="M1324" t="s">
        <v>7718</v>
      </c>
      <c r="O1324" t="s">
        <v>34</v>
      </c>
      <c r="P1324">
        <v>0</v>
      </c>
      <c r="Q1324">
        <v>0</v>
      </c>
      <c r="S1324" t="s">
        <v>7719</v>
      </c>
      <c r="U1324" t="s">
        <v>7712</v>
      </c>
    </row>
    <row r="1325" spans="1:21">
      <c r="A1325">
        <v>2946</v>
      </c>
      <c r="B1325" t="s">
        <v>2886</v>
      </c>
      <c r="C1325" t="s">
        <v>4524</v>
      </c>
      <c r="D1325" t="s">
        <v>364</v>
      </c>
      <c r="E1325" t="s">
        <v>7720</v>
      </c>
      <c r="F1325" t="s">
        <v>4305</v>
      </c>
      <c r="G1325" t="s">
        <v>5095</v>
      </c>
      <c r="H1325" t="s">
        <v>27</v>
      </c>
      <c r="I1325" t="s">
        <v>2556</v>
      </c>
      <c r="O1325" t="s">
        <v>55</v>
      </c>
      <c r="P1325">
        <v>0</v>
      </c>
      <c r="Q1325">
        <v>0</v>
      </c>
      <c r="S1325" t="s">
        <v>7721</v>
      </c>
      <c r="U1325" t="s">
        <v>7722</v>
      </c>
    </row>
    <row r="1326" spans="1:21">
      <c r="A1326">
        <v>2947</v>
      </c>
      <c r="B1326" t="s">
        <v>4387</v>
      </c>
      <c r="C1326" t="s">
        <v>4582</v>
      </c>
      <c r="D1326" t="s">
        <v>364</v>
      </c>
      <c r="E1326" t="s">
        <v>7723</v>
      </c>
      <c r="F1326" t="s">
        <v>4305</v>
      </c>
      <c r="G1326" t="s">
        <v>5095</v>
      </c>
      <c r="H1326" t="s">
        <v>27</v>
      </c>
      <c r="I1326" t="s">
        <v>28</v>
      </c>
      <c r="J1326" t="s">
        <v>7573</v>
      </c>
      <c r="K1326" t="s">
        <v>7724</v>
      </c>
      <c r="L1326" t="s">
        <v>7725</v>
      </c>
      <c r="M1326" t="s">
        <v>7716</v>
      </c>
      <c r="N1326" t="s">
        <v>7581</v>
      </c>
      <c r="O1326" t="s">
        <v>79</v>
      </c>
      <c r="P1326">
        <v>0</v>
      </c>
      <c r="Q1326">
        <v>0</v>
      </c>
      <c r="S1326" t="s">
        <v>7726</v>
      </c>
      <c r="U1326" t="s">
        <v>7727</v>
      </c>
    </row>
    <row r="1327" spans="1:21">
      <c r="A1327">
        <v>2948</v>
      </c>
      <c r="B1327" t="s">
        <v>2886</v>
      </c>
      <c r="C1327" t="s">
        <v>7728</v>
      </c>
      <c r="D1327" t="s">
        <v>243</v>
      </c>
      <c r="E1327" t="s">
        <v>7729</v>
      </c>
      <c r="F1327" t="s">
        <v>4305</v>
      </c>
      <c r="G1327" t="s">
        <v>5095</v>
      </c>
      <c r="H1327" t="s">
        <v>27</v>
      </c>
      <c r="I1327" t="s">
        <v>28</v>
      </c>
      <c r="J1327" t="s">
        <v>7730</v>
      </c>
      <c r="K1327" t="s">
        <v>7731</v>
      </c>
      <c r="L1327" t="s">
        <v>7732</v>
      </c>
      <c r="M1327" t="s">
        <v>7733</v>
      </c>
      <c r="N1327" t="s">
        <v>7734</v>
      </c>
      <c r="O1327" t="s">
        <v>34</v>
      </c>
      <c r="P1327">
        <v>0</v>
      </c>
      <c r="Q1327">
        <v>0</v>
      </c>
      <c r="S1327" t="s">
        <v>7735</v>
      </c>
      <c r="U1327" t="s">
        <v>7736</v>
      </c>
    </row>
    <row r="1328" spans="1:21">
      <c r="A1328">
        <v>2949</v>
      </c>
      <c r="B1328" t="s">
        <v>2972</v>
      </c>
      <c r="C1328" t="s">
        <v>6248</v>
      </c>
      <c r="D1328" t="s">
        <v>243</v>
      </c>
      <c r="E1328" t="s">
        <v>7737</v>
      </c>
      <c r="F1328" t="s">
        <v>4305</v>
      </c>
      <c r="G1328" t="s">
        <v>5095</v>
      </c>
      <c r="H1328" t="s">
        <v>27</v>
      </c>
      <c r="I1328" t="s">
        <v>28</v>
      </c>
      <c r="J1328" t="s">
        <v>7738</v>
      </c>
      <c r="K1328" t="s">
        <v>7739</v>
      </c>
      <c r="L1328" t="s">
        <v>7740</v>
      </c>
      <c r="M1328" t="s">
        <v>7741</v>
      </c>
      <c r="N1328" t="s">
        <v>7742</v>
      </c>
      <c r="O1328" t="s">
        <v>79</v>
      </c>
      <c r="P1328">
        <v>0</v>
      </c>
      <c r="Q1328">
        <v>0</v>
      </c>
      <c r="R1328" t="s">
        <v>7743</v>
      </c>
      <c r="S1328" t="s">
        <v>7744</v>
      </c>
      <c r="U1328" t="s">
        <v>7745</v>
      </c>
    </row>
    <row r="1329" spans="1:21">
      <c r="A1329" t="s">
        <v>7746</v>
      </c>
      <c r="B1329" t="s">
        <v>4654</v>
      </c>
      <c r="C1329" t="s">
        <v>7747</v>
      </c>
      <c r="D1329" t="s">
        <v>243</v>
      </c>
      <c r="E1329" t="s">
        <v>7748</v>
      </c>
      <c r="F1329" t="s">
        <v>4305</v>
      </c>
      <c r="G1329" t="s">
        <v>5095</v>
      </c>
      <c r="H1329" t="s">
        <v>27</v>
      </c>
      <c r="I1329" t="s">
        <v>28</v>
      </c>
      <c r="J1329" t="s">
        <v>7749</v>
      </c>
      <c r="K1329" t="s">
        <v>7750</v>
      </c>
      <c r="L1329" t="s">
        <v>7751</v>
      </c>
      <c r="M1329" t="s">
        <v>7752</v>
      </c>
      <c r="N1329" t="s">
        <v>7753</v>
      </c>
      <c r="O1329" t="s">
        <v>79</v>
      </c>
      <c r="P1329">
        <v>0</v>
      </c>
      <c r="Q1329">
        <v>0</v>
      </c>
      <c r="S1329" t="s">
        <v>7754</v>
      </c>
      <c r="U1329" t="s">
        <v>7755</v>
      </c>
    </row>
    <row r="1330" spans="1:21">
      <c r="A1330">
        <v>2951</v>
      </c>
      <c r="B1330" t="s">
        <v>2611</v>
      </c>
      <c r="C1330" t="s">
        <v>5891</v>
      </c>
      <c r="D1330" t="s">
        <v>243</v>
      </c>
      <c r="E1330" t="s">
        <v>7756</v>
      </c>
      <c r="F1330" t="s">
        <v>4305</v>
      </c>
      <c r="G1330" t="s">
        <v>5095</v>
      </c>
      <c r="H1330" t="s">
        <v>27</v>
      </c>
      <c r="I1330" t="s">
        <v>2556</v>
      </c>
      <c r="J1330" t="s">
        <v>7749</v>
      </c>
      <c r="K1330" t="s">
        <v>7750</v>
      </c>
      <c r="L1330" t="s">
        <v>7751</v>
      </c>
      <c r="M1330" t="s">
        <v>7752</v>
      </c>
      <c r="N1330" t="s">
        <v>7753</v>
      </c>
      <c r="O1330" t="s">
        <v>55</v>
      </c>
      <c r="P1330">
        <v>0</v>
      </c>
      <c r="Q1330">
        <v>0</v>
      </c>
      <c r="S1330" t="s">
        <v>7757</v>
      </c>
      <c r="U1330" t="s">
        <v>7758</v>
      </c>
    </row>
    <row r="1331" spans="1:21">
      <c r="A1331" t="s">
        <v>7759</v>
      </c>
      <c r="B1331" t="s">
        <v>2590</v>
      </c>
      <c r="C1331" t="s">
        <v>7279</v>
      </c>
      <c r="D1331" t="s">
        <v>23</v>
      </c>
      <c r="E1331" t="s">
        <v>7760</v>
      </c>
      <c r="F1331" t="s">
        <v>4305</v>
      </c>
      <c r="G1331" t="s">
        <v>5095</v>
      </c>
      <c r="H1331" t="s">
        <v>27</v>
      </c>
      <c r="I1331" t="s">
        <v>28</v>
      </c>
      <c r="J1331" t="s">
        <v>7161</v>
      </c>
      <c r="K1331" t="s">
        <v>7162</v>
      </c>
      <c r="L1331" t="s">
        <v>7163</v>
      </c>
      <c r="M1331" t="s">
        <v>7164</v>
      </c>
      <c r="O1331" t="s">
        <v>121</v>
      </c>
      <c r="P1331">
        <v>0</v>
      </c>
      <c r="Q1331">
        <v>0</v>
      </c>
      <c r="R1331" t="s">
        <v>7761</v>
      </c>
      <c r="S1331" t="s">
        <v>7166</v>
      </c>
      <c r="U1331" t="s">
        <v>7762</v>
      </c>
    </row>
    <row r="1332" spans="1:21">
      <c r="A1332">
        <v>2953</v>
      </c>
      <c r="B1332" t="s">
        <v>2611</v>
      </c>
      <c r="C1332" t="s">
        <v>6040</v>
      </c>
      <c r="D1332" t="s">
        <v>3320</v>
      </c>
      <c r="E1332" t="s">
        <v>7763</v>
      </c>
      <c r="F1332" t="s">
        <v>4305</v>
      </c>
      <c r="G1332" t="s">
        <v>5095</v>
      </c>
      <c r="H1332" t="s">
        <v>27</v>
      </c>
      <c r="I1332" t="s">
        <v>2556</v>
      </c>
      <c r="O1332" t="s">
        <v>79</v>
      </c>
      <c r="P1332">
        <v>0</v>
      </c>
      <c r="Q1332">
        <v>0</v>
      </c>
      <c r="S1332" t="s">
        <v>7764</v>
      </c>
      <c r="U1332" t="s">
        <v>7765</v>
      </c>
    </row>
    <row r="1333" spans="1:21">
      <c r="A1333">
        <v>2954</v>
      </c>
      <c r="B1333" t="s">
        <v>2611</v>
      </c>
      <c r="C1333" t="s">
        <v>3804</v>
      </c>
      <c r="D1333" t="s">
        <v>37</v>
      </c>
      <c r="E1333" t="s">
        <v>7766</v>
      </c>
      <c r="F1333" t="s">
        <v>4305</v>
      </c>
      <c r="G1333" t="s">
        <v>5095</v>
      </c>
      <c r="H1333" t="s">
        <v>27</v>
      </c>
      <c r="I1333" t="s">
        <v>2556</v>
      </c>
      <c r="J1333" t="s">
        <v>7161</v>
      </c>
      <c r="K1333" t="s">
        <v>7162</v>
      </c>
      <c r="L1333" t="s">
        <v>7163</v>
      </c>
      <c r="M1333" t="s">
        <v>7164</v>
      </c>
      <c r="O1333" t="s">
        <v>79</v>
      </c>
      <c r="P1333">
        <v>0</v>
      </c>
      <c r="Q1333">
        <v>0</v>
      </c>
      <c r="S1333" t="s">
        <v>7767</v>
      </c>
      <c r="U1333" t="s">
        <v>7768</v>
      </c>
    </row>
    <row r="1334" spans="1:21">
      <c r="A1334">
        <v>2955</v>
      </c>
      <c r="B1334" t="s">
        <v>2611</v>
      </c>
      <c r="C1334" t="s">
        <v>2577</v>
      </c>
      <c r="D1334" t="s">
        <v>47</v>
      </c>
      <c r="E1334" t="s">
        <v>7769</v>
      </c>
      <c r="F1334" t="s">
        <v>4305</v>
      </c>
      <c r="G1334" t="s">
        <v>5095</v>
      </c>
      <c r="H1334" t="s">
        <v>27</v>
      </c>
      <c r="I1334" t="s">
        <v>2556</v>
      </c>
      <c r="J1334" t="s">
        <v>7161</v>
      </c>
      <c r="K1334" t="s">
        <v>7162</v>
      </c>
      <c r="L1334" t="s">
        <v>7163</v>
      </c>
      <c r="M1334" t="s">
        <v>7164</v>
      </c>
      <c r="O1334" t="s">
        <v>79</v>
      </c>
      <c r="P1334">
        <v>0</v>
      </c>
      <c r="Q1334">
        <v>0</v>
      </c>
      <c r="S1334" t="s">
        <v>7770</v>
      </c>
      <c r="U1334" t="s">
        <v>7771</v>
      </c>
    </row>
    <row r="1335" spans="1:21">
      <c r="A1335">
        <v>2956</v>
      </c>
      <c r="B1335" t="s">
        <v>2611</v>
      </c>
      <c r="C1335" t="s">
        <v>6634</v>
      </c>
      <c r="D1335" t="s">
        <v>47</v>
      </c>
      <c r="E1335" t="s">
        <v>7772</v>
      </c>
      <c r="F1335" t="s">
        <v>4305</v>
      </c>
      <c r="G1335" t="s">
        <v>5095</v>
      </c>
      <c r="H1335" t="s">
        <v>27</v>
      </c>
      <c r="I1335" t="s">
        <v>2556</v>
      </c>
      <c r="J1335" t="s">
        <v>7161</v>
      </c>
      <c r="K1335" t="s">
        <v>7162</v>
      </c>
      <c r="L1335" t="s">
        <v>7163</v>
      </c>
      <c r="M1335" t="s">
        <v>7164</v>
      </c>
      <c r="O1335" t="s">
        <v>79</v>
      </c>
      <c r="P1335">
        <v>0</v>
      </c>
      <c r="Q1335">
        <v>0</v>
      </c>
      <c r="S1335" t="s">
        <v>7773</v>
      </c>
      <c r="U1335" t="s">
        <v>7771</v>
      </c>
    </row>
    <row r="1336" spans="1:21">
      <c r="A1336">
        <v>2957</v>
      </c>
      <c r="B1336" t="s">
        <v>2972</v>
      </c>
      <c r="C1336" t="s">
        <v>7774</v>
      </c>
      <c r="D1336" t="s">
        <v>47</v>
      </c>
      <c r="E1336" t="s">
        <v>7775</v>
      </c>
      <c r="F1336" t="s">
        <v>4305</v>
      </c>
      <c r="G1336" t="s">
        <v>5095</v>
      </c>
      <c r="H1336" t="s">
        <v>27</v>
      </c>
      <c r="I1336" t="s">
        <v>28</v>
      </c>
      <c r="J1336" t="s">
        <v>7776</v>
      </c>
      <c r="K1336" t="s">
        <v>7777</v>
      </c>
      <c r="L1336" t="s">
        <v>7778</v>
      </c>
      <c r="M1336" t="s">
        <v>7779</v>
      </c>
      <c r="N1336" t="s">
        <v>7780</v>
      </c>
      <c r="O1336" t="s">
        <v>79</v>
      </c>
      <c r="P1336">
        <v>0</v>
      </c>
      <c r="Q1336">
        <v>0</v>
      </c>
      <c r="R1336" t="s">
        <v>7781</v>
      </c>
      <c r="S1336" t="s">
        <v>7782</v>
      </c>
      <c r="U1336" t="s">
        <v>7783</v>
      </c>
    </row>
    <row r="1337" spans="1:21">
      <c r="A1337" t="s">
        <v>7784</v>
      </c>
      <c r="B1337" t="s">
        <v>7191</v>
      </c>
      <c r="C1337" t="s">
        <v>7192</v>
      </c>
      <c r="D1337" t="s">
        <v>47</v>
      </c>
      <c r="E1337" t="s">
        <v>7785</v>
      </c>
      <c r="F1337" t="s">
        <v>4305</v>
      </c>
      <c r="G1337" t="s">
        <v>5095</v>
      </c>
      <c r="H1337" t="s">
        <v>27</v>
      </c>
      <c r="I1337" t="s">
        <v>28</v>
      </c>
      <c r="J1337" t="s">
        <v>7786</v>
      </c>
      <c r="K1337" t="s">
        <v>7787</v>
      </c>
      <c r="L1337" t="s">
        <v>7788</v>
      </c>
      <c r="M1337" t="s">
        <v>7789</v>
      </c>
      <c r="N1337" t="s">
        <v>7790</v>
      </c>
      <c r="O1337" t="s">
        <v>64</v>
      </c>
      <c r="P1337">
        <v>0</v>
      </c>
      <c r="Q1337">
        <v>0</v>
      </c>
      <c r="R1337" t="s">
        <v>7791</v>
      </c>
      <c r="S1337" t="s">
        <v>7792</v>
      </c>
      <c r="U1337" t="s">
        <v>7793</v>
      </c>
    </row>
    <row r="1338" spans="1:21">
      <c r="A1338">
        <v>2959</v>
      </c>
      <c r="B1338" t="s">
        <v>2611</v>
      </c>
      <c r="C1338" t="s">
        <v>7794</v>
      </c>
      <c r="D1338" t="s">
        <v>66</v>
      </c>
      <c r="E1338" t="s">
        <v>7795</v>
      </c>
      <c r="F1338" t="s">
        <v>4305</v>
      </c>
      <c r="G1338" t="s">
        <v>5095</v>
      </c>
      <c r="H1338" t="s">
        <v>27</v>
      </c>
      <c r="I1338" t="s">
        <v>2556</v>
      </c>
      <c r="O1338" t="s">
        <v>55</v>
      </c>
      <c r="P1338">
        <v>0</v>
      </c>
      <c r="Q1338">
        <v>0</v>
      </c>
      <c r="S1338" t="s">
        <v>7796</v>
      </c>
      <c r="U1338" t="s">
        <v>7797</v>
      </c>
    </row>
    <row r="1339" spans="1:21">
      <c r="A1339">
        <v>2960</v>
      </c>
      <c r="B1339" t="s">
        <v>2611</v>
      </c>
      <c r="C1339" t="s">
        <v>7794</v>
      </c>
      <c r="D1339" t="s">
        <v>66</v>
      </c>
      <c r="E1339" t="s">
        <v>7798</v>
      </c>
      <c r="F1339" t="s">
        <v>4305</v>
      </c>
      <c r="G1339" t="s">
        <v>5095</v>
      </c>
      <c r="H1339" t="s">
        <v>27</v>
      </c>
      <c r="I1339" t="s">
        <v>2556</v>
      </c>
      <c r="J1339" t="s">
        <v>7786</v>
      </c>
      <c r="K1339" t="s">
        <v>7787</v>
      </c>
      <c r="L1339" t="s">
        <v>7788</v>
      </c>
      <c r="M1339" t="s">
        <v>7789</v>
      </c>
      <c r="N1339" t="s">
        <v>7790</v>
      </c>
      <c r="O1339" t="s">
        <v>79</v>
      </c>
      <c r="P1339">
        <v>0</v>
      </c>
      <c r="Q1339">
        <v>0</v>
      </c>
      <c r="S1339" t="s">
        <v>7799</v>
      </c>
      <c r="U1339" t="s">
        <v>7797</v>
      </c>
    </row>
    <row r="1340" spans="1:21">
      <c r="A1340">
        <v>2961</v>
      </c>
      <c r="B1340" t="s">
        <v>2611</v>
      </c>
      <c r="C1340" t="s">
        <v>5504</v>
      </c>
      <c r="D1340" t="s">
        <v>66</v>
      </c>
      <c r="E1340" t="s">
        <v>7800</v>
      </c>
      <c r="F1340" t="s">
        <v>4305</v>
      </c>
      <c r="G1340" t="s">
        <v>5095</v>
      </c>
      <c r="H1340" t="s">
        <v>27</v>
      </c>
      <c r="I1340" t="s">
        <v>2556</v>
      </c>
      <c r="J1340" t="s">
        <v>7786</v>
      </c>
      <c r="K1340" t="s">
        <v>7787</v>
      </c>
      <c r="L1340" t="s">
        <v>7788</v>
      </c>
      <c r="M1340" t="s">
        <v>7789</v>
      </c>
      <c r="N1340" t="s">
        <v>7790</v>
      </c>
      <c r="O1340" t="s">
        <v>79</v>
      </c>
      <c r="P1340">
        <v>0</v>
      </c>
      <c r="Q1340">
        <v>0</v>
      </c>
      <c r="S1340" t="s">
        <v>7801</v>
      </c>
      <c r="U1340" t="s">
        <v>7802</v>
      </c>
    </row>
    <row r="1341" spans="1:21">
      <c r="A1341">
        <v>2962</v>
      </c>
      <c r="B1341" t="s">
        <v>2611</v>
      </c>
      <c r="C1341" t="s">
        <v>6254</v>
      </c>
      <c r="D1341" t="s">
        <v>288</v>
      </c>
      <c r="E1341" t="s">
        <v>7803</v>
      </c>
      <c r="F1341" t="s">
        <v>4305</v>
      </c>
      <c r="G1341" t="s">
        <v>5095</v>
      </c>
      <c r="H1341" t="s">
        <v>27</v>
      </c>
      <c r="I1341" t="s">
        <v>2556</v>
      </c>
      <c r="J1341" t="s">
        <v>7786</v>
      </c>
      <c r="K1341" t="s">
        <v>7787</v>
      </c>
      <c r="L1341" t="s">
        <v>7788</v>
      </c>
      <c r="M1341" t="s">
        <v>7789</v>
      </c>
      <c r="N1341" t="s">
        <v>7790</v>
      </c>
      <c r="O1341" t="s">
        <v>55</v>
      </c>
      <c r="P1341">
        <v>0</v>
      </c>
      <c r="Q1341">
        <v>0</v>
      </c>
      <c r="S1341" t="s">
        <v>7804</v>
      </c>
      <c r="U1341" t="s">
        <v>7805</v>
      </c>
    </row>
    <row r="1342" spans="1:21">
      <c r="A1342">
        <v>2963</v>
      </c>
      <c r="B1342" t="s">
        <v>2972</v>
      </c>
      <c r="C1342" t="s">
        <v>7806</v>
      </c>
      <c r="D1342" t="s">
        <v>2711</v>
      </c>
      <c r="E1342" t="s">
        <v>7807</v>
      </c>
      <c r="F1342" t="s">
        <v>4305</v>
      </c>
      <c r="G1342" t="s">
        <v>5095</v>
      </c>
      <c r="H1342" t="s">
        <v>27</v>
      </c>
      <c r="I1342" t="s">
        <v>28</v>
      </c>
      <c r="J1342" t="s">
        <v>7808</v>
      </c>
      <c r="K1342" t="s">
        <v>7809</v>
      </c>
      <c r="L1342" t="s">
        <v>7810</v>
      </c>
      <c r="M1342" t="s">
        <v>7811</v>
      </c>
      <c r="N1342" t="s">
        <v>7812</v>
      </c>
      <c r="O1342" t="s">
        <v>121</v>
      </c>
      <c r="P1342">
        <v>0</v>
      </c>
      <c r="Q1342">
        <v>0</v>
      </c>
      <c r="S1342" t="s">
        <v>7813</v>
      </c>
      <c r="U1342" t="s">
        <v>7814</v>
      </c>
    </row>
    <row r="1343" spans="1:21">
      <c r="A1343">
        <v>2964</v>
      </c>
      <c r="B1343" t="s">
        <v>21</v>
      </c>
      <c r="C1343" t="s">
        <v>333</v>
      </c>
      <c r="D1343" t="s">
        <v>2711</v>
      </c>
      <c r="E1343" t="s">
        <v>7815</v>
      </c>
      <c r="F1343" t="s">
        <v>4305</v>
      </c>
      <c r="G1343" t="s">
        <v>5095</v>
      </c>
      <c r="H1343" t="s">
        <v>27</v>
      </c>
      <c r="I1343" t="s">
        <v>28</v>
      </c>
      <c r="J1343" t="s">
        <v>7816</v>
      </c>
      <c r="K1343" t="s">
        <v>7817</v>
      </c>
      <c r="L1343" t="s">
        <v>7818</v>
      </c>
      <c r="M1343" t="s">
        <v>7819</v>
      </c>
      <c r="N1343" t="s">
        <v>7820</v>
      </c>
      <c r="O1343" t="s">
        <v>79</v>
      </c>
      <c r="P1343">
        <v>0</v>
      </c>
      <c r="Q1343">
        <v>0</v>
      </c>
      <c r="S1343" t="s">
        <v>7821</v>
      </c>
      <c r="U1343" t="s">
        <v>7814</v>
      </c>
    </row>
    <row r="1344" spans="1:21">
      <c r="A1344">
        <v>2965</v>
      </c>
      <c r="B1344" t="s">
        <v>3748</v>
      </c>
      <c r="C1344" t="s">
        <v>7822</v>
      </c>
      <c r="D1344" t="s">
        <v>2422</v>
      </c>
      <c r="E1344" t="s">
        <v>7823</v>
      </c>
      <c r="F1344" t="s">
        <v>4305</v>
      </c>
      <c r="G1344" t="s">
        <v>5095</v>
      </c>
      <c r="H1344" t="s">
        <v>27</v>
      </c>
      <c r="I1344" t="s">
        <v>28</v>
      </c>
      <c r="J1344" t="s">
        <v>7824</v>
      </c>
      <c r="K1344" t="s">
        <v>7825</v>
      </c>
      <c r="L1344" t="s">
        <v>7826</v>
      </c>
      <c r="M1344" t="s">
        <v>7827</v>
      </c>
      <c r="N1344" t="s">
        <v>7828</v>
      </c>
      <c r="O1344" t="s">
        <v>55</v>
      </c>
      <c r="P1344">
        <v>0</v>
      </c>
      <c r="Q1344">
        <v>0</v>
      </c>
      <c r="S1344" t="s">
        <v>7829</v>
      </c>
      <c r="U1344" t="s">
        <v>7814</v>
      </c>
    </row>
    <row r="1345" spans="1:21">
      <c r="A1345">
        <v>2966</v>
      </c>
      <c r="B1345" t="s">
        <v>7830</v>
      </c>
      <c r="C1345" t="s">
        <v>7831</v>
      </c>
      <c r="D1345" t="s">
        <v>2422</v>
      </c>
      <c r="E1345" t="s">
        <v>7832</v>
      </c>
      <c r="F1345" t="s">
        <v>4305</v>
      </c>
      <c r="G1345" t="s">
        <v>5095</v>
      </c>
      <c r="H1345" t="s">
        <v>27</v>
      </c>
      <c r="I1345" t="s">
        <v>28</v>
      </c>
      <c r="J1345" t="s">
        <v>7833</v>
      </c>
      <c r="K1345" t="s">
        <v>7834</v>
      </c>
      <c r="L1345" t="s">
        <v>7835</v>
      </c>
      <c r="M1345" t="s">
        <v>7836</v>
      </c>
      <c r="N1345" t="s">
        <v>7837</v>
      </c>
      <c r="O1345" t="s">
        <v>121</v>
      </c>
      <c r="P1345">
        <v>0</v>
      </c>
      <c r="Q1345">
        <v>0</v>
      </c>
      <c r="S1345" t="s">
        <v>7838</v>
      </c>
      <c r="U1345" t="s">
        <v>7839</v>
      </c>
    </row>
    <row r="1346" spans="1:21">
      <c r="A1346">
        <v>2967</v>
      </c>
      <c r="B1346" t="s">
        <v>21</v>
      </c>
      <c r="C1346" t="s">
        <v>97</v>
      </c>
      <c r="D1346" t="s">
        <v>2711</v>
      </c>
      <c r="E1346" t="s">
        <v>7840</v>
      </c>
      <c r="F1346" t="s">
        <v>4305</v>
      </c>
      <c r="G1346" t="s">
        <v>5095</v>
      </c>
      <c r="H1346" t="s">
        <v>27</v>
      </c>
      <c r="I1346" t="s">
        <v>28</v>
      </c>
      <c r="J1346" t="s">
        <v>7841</v>
      </c>
      <c r="K1346" t="s">
        <v>7842</v>
      </c>
      <c r="L1346" t="s">
        <v>7843</v>
      </c>
      <c r="M1346" t="s">
        <v>7844</v>
      </c>
      <c r="N1346" t="s">
        <v>7845</v>
      </c>
      <c r="O1346" t="s">
        <v>64</v>
      </c>
      <c r="P1346">
        <v>0</v>
      </c>
      <c r="Q1346">
        <v>0</v>
      </c>
      <c r="S1346" t="s">
        <v>7846</v>
      </c>
      <c r="U1346" t="s">
        <v>7847</v>
      </c>
    </row>
    <row r="1347" spans="1:21">
      <c r="A1347">
        <v>2968</v>
      </c>
      <c r="B1347" t="s">
        <v>2505</v>
      </c>
      <c r="C1347" t="s">
        <v>6539</v>
      </c>
      <c r="D1347" t="s">
        <v>3082</v>
      </c>
      <c r="E1347" t="s">
        <v>7848</v>
      </c>
      <c r="F1347" t="s">
        <v>4305</v>
      </c>
      <c r="G1347" t="s">
        <v>5095</v>
      </c>
      <c r="H1347" t="s">
        <v>27</v>
      </c>
      <c r="I1347" t="s">
        <v>28</v>
      </c>
      <c r="J1347" t="s">
        <v>7849</v>
      </c>
      <c r="K1347" t="s">
        <v>7850</v>
      </c>
      <c r="L1347" t="s">
        <v>7596</v>
      </c>
      <c r="M1347" t="s">
        <v>7597</v>
      </c>
      <c r="N1347" t="s">
        <v>7851</v>
      </c>
      <c r="O1347" t="s">
        <v>121</v>
      </c>
      <c r="P1347">
        <v>0</v>
      </c>
      <c r="Q1347">
        <v>0</v>
      </c>
      <c r="S1347" t="s">
        <v>7852</v>
      </c>
      <c r="U1347" t="s">
        <v>7853</v>
      </c>
    </row>
    <row r="1348" spans="1:21">
      <c r="A1348">
        <v>2969</v>
      </c>
      <c r="B1348" t="s">
        <v>2505</v>
      </c>
      <c r="C1348" t="s">
        <v>6539</v>
      </c>
      <c r="D1348" t="s">
        <v>3082</v>
      </c>
      <c r="E1348" t="s">
        <v>7854</v>
      </c>
      <c r="F1348" t="s">
        <v>4305</v>
      </c>
      <c r="G1348" t="s">
        <v>5095</v>
      </c>
      <c r="H1348" t="s">
        <v>27</v>
      </c>
      <c r="I1348" t="s">
        <v>28</v>
      </c>
      <c r="J1348" t="s">
        <v>7855</v>
      </c>
      <c r="K1348" t="s">
        <v>7856</v>
      </c>
      <c r="L1348" t="s">
        <v>7857</v>
      </c>
      <c r="M1348" t="s">
        <v>7858</v>
      </c>
      <c r="N1348" t="s">
        <v>7859</v>
      </c>
      <c r="O1348" t="s">
        <v>55</v>
      </c>
      <c r="P1348">
        <v>0</v>
      </c>
      <c r="Q1348">
        <v>0</v>
      </c>
      <c r="S1348" t="s">
        <v>7860</v>
      </c>
      <c r="U1348" t="s">
        <v>7853</v>
      </c>
    </row>
    <row r="1349" spans="1:21">
      <c r="A1349">
        <v>2970</v>
      </c>
      <c r="B1349" t="s">
        <v>4515</v>
      </c>
      <c r="C1349" t="s">
        <v>2513</v>
      </c>
      <c r="D1349" t="s">
        <v>364</v>
      </c>
      <c r="E1349" t="s">
        <v>7861</v>
      </c>
      <c r="F1349" t="s">
        <v>4305</v>
      </c>
      <c r="G1349" t="s">
        <v>5095</v>
      </c>
      <c r="H1349" t="s">
        <v>27</v>
      </c>
      <c r="I1349" t="s">
        <v>28</v>
      </c>
      <c r="J1349" t="s">
        <v>7581</v>
      </c>
      <c r="K1349" t="s">
        <v>7862</v>
      </c>
      <c r="L1349" t="s">
        <v>7863</v>
      </c>
      <c r="M1349" t="s">
        <v>7864</v>
      </c>
      <c r="O1349" t="s">
        <v>64</v>
      </c>
      <c r="P1349">
        <v>0</v>
      </c>
      <c r="Q1349">
        <v>0</v>
      </c>
      <c r="S1349" t="s">
        <v>7865</v>
      </c>
      <c r="U1349" t="s">
        <v>7853</v>
      </c>
    </row>
    <row r="1350" spans="1:21">
      <c r="A1350">
        <v>2971</v>
      </c>
      <c r="B1350" t="s">
        <v>7095</v>
      </c>
      <c r="C1350" t="s">
        <v>7866</v>
      </c>
      <c r="D1350" t="s">
        <v>364</v>
      </c>
      <c r="E1350" t="s">
        <v>7867</v>
      </c>
      <c r="F1350" t="s">
        <v>4305</v>
      </c>
      <c r="G1350" t="s">
        <v>5095</v>
      </c>
      <c r="H1350" t="s">
        <v>27</v>
      </c>
      <c r="I1350" t="s">
        <v>28</v>
      </c>
      <c r="J1350" t="s">
        <v>7868</v>
      </c>
      <c r="K1350" t="s">
        <v>7869</v>
      </c>
      <c r="L1350" t="s">
        <v>7870</v>
      </c>
      <c r="M1350" t="s">
        <v>7871</v>
      </c>
      <c r="O1350" t="s">
        <v>55</v>
      </c>
      <c r="P1350">
        <v>0</v>
      </c>
      <c r="Q1350">
        <v>0</v>
      </c>
      <c r="R1350" t="s">
        <v>7872</v>
      </c>
      <c r="S1350" t="s">
        <v>7873</v>
      </c>
      <c r="U1350" t="s">
        <v>7874</v>
      </c>
    </row>
    <row r="1351" spans="1:21">
      <c r="A1351">
        <v>2972</v>
      </c>
      <c r="B1351" t="s">
        <v>2590</v>
      </c>
      <c r="C1351" t="s">
        <v>7279</v>
      </c>
      <c r="D1351" t="s">
        <v>3320</v>
      </c>
      <c r="E1351" t="s">
        <v>7875</v>
      </c>
      <c r="F1351" t="s">
        <v>4305</v>
      </c>
      <c r="G1351" t="s">
        <v>5095</v>
      </c>
      <c r="H1351" t="s">
        <v>27</v>
      </c>
      <c r="I1351" t="s">
        <v>28</v>
      </c>
      <c r="J1351" t="s">
        <v>7876</v>
      </c>
      <c r="K1351" t="s">
        <v>7877</v>
      </c>
      <c r="L1351" t="s">
        <v>7878</v>
      </c>
      <c r="M1351" t="s">
        <v>7879</v>
      </c>
      <c r="O1351" t="s">
        <v>34</v>
      </c>
      <c r="P1351">
        <v>0</v>
      </c>
      <c r="Q1351">
        <v>0</v>
      </c>
      <c r="S1351" t="s">
        <v>7880</v>
      </c>
      <c r="U1351" t="s">
        <v>7881</v>
      </c>
    </row>
    <row r="1352" spans="1:21">
      <c r="A1352">
        <v>2973</v>
      </c>
      <c r="B1352" t="s">
        <v>7191</v>
      </c>
      <c r="C1352" t="s">
        <v>7192</v>
      </c>
      <c r="D1352" t="s">
        <v>47</v>
      </c>
      <c r="E1352" t="s">
        <v>7882</v>
      </c>
      <c r="F1352" t="s">
        <v>4305</v>
      </c>
      <c r="G1352" t="s">
        <v>5095</v>
      </c>
      <c r="H1352" t="s">
        <v>27</v>
      </c>
      <c r="I1352" t="s">
        <v>28</v>
      </c>
      <c r="J1352" t="s">
        <v>7883</v>
      </c>
      <c r="K1352" t="s">
        <v>7884</v>
      </c>
      <c r="L1352" t="s">
        <v>7885</v>
      </c>
      <c r="M1352" t="s">
        <v>7886</v>
      </c>
      <c r="N1352" t="s">
        <v>7887</v>
      </c>
      <c r="O1352" t="s">
        <v>121</v>
      </c>
      <c r="P1352">
        <v>0</v>
      </c>
      <c r="Q1352">
        <v>0</v>
      </c>
      <c r="S1352" t="s">
        <v>7888</v>
      </c>
      <c r="U1352" t="s">
        <v>7881</v>
      </c>
    </row>
    <row r="1353" spans="1:21">
      <c r="A1353">
        <v>2974</v>
      </c>
      <c r="B1353" t="s">
        <v>2611</v>
      </c>
      <c r="C1353" t="s">
        <v>2577</v>
      </c>
      <c r="D1353" t="s">
        <v>47</v>
      </c>
      <c r="E1353" t="s">
        <v>7889</v>
      </c>
      <c r="F1353" t="s">
        <v>4305</v>
      </c>
      <c r="G1353" t="s">
        <v>5095</v>
      </c>
      <c r="H1353" t="s">
        <v>27</v>
      </c>
      <c r="I1353" t="s">
        <v>2556</v>
      </c>
      <c r="J1353" t="s">
        <v>7786</v>
      </c>
      <c r="K1353" t="s">
        <v>7787</v>
      </c>
      <c r="L1353" t="s">
        <v>7788</v>
      </c>
      <c r="M1353" t="s">
        <v>7789</v>
      </c>
      <c r="N1353" t="s">
        <v>7790</v>
      </c>
      <c r="O1353" t="s">
        <v>79</v>
      </c>
      <c r="P1353">
        <v>0</v>
      </c>
      <c r="Q1353">
        <v>0</v>
      </c>
      <c r="S1353" t="s">
        <v>7890</v>
      </c>
      <c r="U1353" t="s">
        <v>7891</v>
      </c>
    </row>
    <row r="1354" spans="1:21">
      <c r="A1354">
        <v>2975</v>
      </c>
      <c r="B1354" t="s">
        <v>2611</v>
      </c>
      <c r="C1354" t="s">
        <v>5895</v>
      </c>
      <c r="D1354" t="s">
        <v>47</v>
      </c>
      <c r="E1354" t="s">
        <v>7892</v>
      </c>
      <c r="F1354" t="s">
        <v>4305</v>
      </c>
      <c r="G1354" t="s">
        <v>5095</v>
      </c>
      <c r="H1354" t="s">
        <v>27</v>
      </c>
      <c r="I1354" t="s">
        <v>28</v>
      </c>
      <c r="J1354" t="s">
        <v>7893</v>
      </c>
      <c r="K1354" t="s">
        <v>7894</v>
      </c>
      <c r="L1354" t="s">
        <v>7895</v>
      </c>
      <c r="M1354" t="s">
        <v>7599</v>
      </c>
      <c r="N1354" t="s">
        <v>7896</v>
      </c>
      <c r="O1354" t="s">
        <v>34</v>
      </c>
      <c r="P1354">
        <v>0</v>
      </c>
      <c r="Q1354">
        <v>0</v>
      </c>
      <c r="S1354" t="s">
        <v>7897</v>
      </c>
      <c r="U1354" t="s">
        <v>7898</v>
      </c>
    </row>
    <row r="1355" spans="1:21">
      <c r="A1355">
        <v>2976</v>
      </c>
      <c r="B1355" t="s">
        <v>2611</v>
      </c>
      <c r="C1355" t="s">
        <v>5494</v>
      </c>
      <c r="D1355" t="s">
        <v>1935</v>
      </c>
      <c r="E1355" t="s">
        <v>7899</v>
      </c>
      <c r="F1355" t="s">
        <v>25</v>
      </c>
      <c r="G1355" t="s">
        <v>2044</v>
      </c>
      <c r="H1355" t="s">
        <v>27</v>
      </c>
      <c r="I1355" t="s">
        <v>2556</v>
      </c>
      <c r="O1355" t="s">
        <v>79</v>
      </c>
      <c r="P1355">
        <v>0</v>
      </c>
      <c r="Q1355">
        <v>0</v>
      </c>
      <c r="S1355" t="s">
        <v>7900</v>
      </c>
      <c r="T1355" t="s">
        <v>7901</v>
      </c>
      <c r="U1355" t="s">
        <v>7902</v>
      </c>
    </row>
    <row r="1356" spans="1:21">
      <c r="A1356">
        <v>2977</v>
      </c>
      <c r="B1356" t="s">
        <v>2611</v>
      </c>
      <c r="C1356" t="s">
        <v>5494</v>
      </c>
      <c r="D1356" t="s">
        <v>1935</v>
      </c>
      <c r="E1356" t="s">
        <v>7903</v>
      </c>
      <c r="F1356" t="s">
        <v>25</v>
      </c>
      <c r="G1356" t="s">
        <v>2044</v>
      </c>
      <c r="H1356" t="s">
        <v>27</v>
      </c>
      <c r="I1356" t="s">
        <v>2556</v>
      </c>
      <c r="O1356" t="s">
        <v>79</v>
      </c>
      <c r="P1356">
        <v>0</v>
      </c>
      <c r="Q1356">
        <v>0</v>
      </c>
      <c r="S1356" t="s">
        <v>7904</v>
      </c>
      <c r="T1356" t="s">
        <v>7901</v>
      </c>
      <c r="U1356" t="s">
        <v>7905</v>
      </c>
    </row>
    <row r="1357" spans="1:21">
      <c r="A1357">
        <v>2978</v>
      </c>
      <c r="B1357" t="s">
        <v>2611</v>
      </c>
      <c r="C1357" t="s">
        <v>5494</v>
      </c>
      <c r="D1357" t="s">
        <v>1935</v>
      </c>
      <c r="E1357" t="s">
        <v>7906</v>
      </c>
      <c r="F1357" t="s">
        <v>25</v>
      </c>
      <c r="G1357" t="s">
        <v>2044</v>
      </c>
      <c r="H1357" t="s">
        <v>27</v>
      </c>
      <c r="I1357" t="s">
        <v>2556</v>
      </c>
      <c r="O1357" t="s">
        <v>55</v>
      </c>
      <c r="P1357">
        <v>0</v>
      </c>
      <c r="Q1357">
        <v>0</v>
      </c>
      <c r="S1357" t="s">
        <v>7907</v>
      </c>
      <c r="T1357" t="s">
        <v>7901</v>
      </c>
      <c r="U1357" t="s">
        <v>7908</v>
      </c>
    </row>
    <row r="1358" spans="1:21">
      <c r="A1358">
        <v>2979</v>
      </c>
      <c r="B1358" t="s">
        <v>2611</v>
      </c>
      <c r="C1358" t="s">
        <v>5494</v>
      </c>
      <c r="D1358" t="s">
        <v>1935</v>
      </c>
      <c r="E1358" t="s">
        <v>7909</v>
      </c>
      <c r="F1358" t="s">
        <v>25</v>
      </c>
      <c r="G1358" t="s">
        <v>2044</v>
      </c>
      <c r="H1358" t="s">
        <v>27</v>
      </c>
      <c r="I1358" t="s">
        <v>2556</v>
      </c>
      <c r="O1358" t="s">
        <v>55</v>
      </c>
      <c r="P1358">
        <v>0</v>
      </c>
      <c r="Q1358">
        <v>0</v>
      </c>
      <c r="S1358" t="s">
        <v>7910</v>
      </c>
      <c r="T1358" t="s">
        <v>7901</v>
      </c>
      <c r="U1358" t="s">
        <v>7911</v>
      </c>
    </row>
    <row r="1359" spans="1:21">
      <c r="A1359">
        <v>2980</v>
      </c>
      <c r="B1359" t="s">
        <v>2611</v>
      </c>
      <c r="C1359" t="s">
        <v>5494</v>
      </c>
      <c r="D1359" t="s">
        <v>1935</v>
      </c>
      <c r="E1359" t="s">
        <v>7912</v>
      </c>
      <c r="F1359" t="s">
        <v>25</v>
      </c>
      <c r="G1359" t="s">
        <v>2044</v>
      </c>
      <c r="H1359" t="s">
        <v>27</v>
      </c>
      <c r="I1359" t="s">
        <v>2556</v>
      </c>
      <c r="O1359" t="s">
        <v>79</v>
      </c>
      <c r="P1359">
        <v>0</v>
      </c>
      <c r="Q1359">
        <v>0</v>
      </c>
      <c r="S1359" t="s">
        <v>7913</v>
      </c>
      <c r="T1359" t="s">
        <v>7901</v>
      </c>
      <c r="U1359" t="s">
        <v>7914</v>
      </c>
    </row>
    <row r="1360" spans="1:21">
      <c r="A1360">
        <v>2981</v>
      </c>
      <c r="B1360" t="s">
        <v>2611</v>
      </c>
      <c r="C1360" t="s">
        <v>5494</v>
      </c>
      <c r="D1360" t="s">
        <v>1935</v>
      </c>
      <c r="E1360" t="s">
        <v>7915</v>
      </c>
      <c r="F1360" t="s">
        <v>25</v>
      </c>
      <c r="G1360" t="s">
        <v>2044</v>
      </c>
      <c r="H1360" t="s">
        <v>27</v>
      </c>
      <c r="I1360" t="s">
        <v>2556</v>
      </c>
      <c r="O1360" t="s">
        <v>79</v>
      </c>
      <c r="P1360">
        <v>0</v>
      </c>
      <c r="Q1360">
        <v>0</v>
      </c>
      <c r="S1360" t="s">
        <v>7916</v>
      </c>
      <c r="T1360" t="s">
        <v>7901</v>
      </c>
      <c r="U1360" t="s">
        <v>7917</v>
      </c>
    </row>
    <row r="1361" spans="1:21">
      <c r="A1361" t="s">
        <v>7918</v>
      </c>
      <c r="B1361" t="s">
        <v>2611</v>
      </c>
      <c r="C1361" t="s">
        <v>5494</v>
      </c>
      <c r="D1361" t="s">
        <v>1935</v>
      </c>
      <c r="E1361" t="s">
        <v>7919</v>
      </c>
      <c r="F1361" t="s">
        <v>25</v>
      </c>
      <c r="G1361" t="s">
        <v>2044</v>
      </c>
      <c r="H1361" t="s">
        <v>27</v>
      </c>
      <c r="I1361" t="s">
        <v>2556</v>
      </c>
      <c r="O1361" t="s">
        <v>79</v>
      </c>
      <c r="P1361">
        <v>0</v>
      </c>
      <c r="Q1361">
        <v>0</v>
      </c>
      <c r="S1361" t="s">
        <v>7920</v>
      </c>
      <c r="T1361" t="s">
        <v>7901</v>
      </c>
      <c r="U1361" t="s">
        <v>7921</v>
      </c>
    </row>
    <row r="1362" spans="1:21">
      <c r="A1362">
        <v>2984</v>
      </c>
      <c r="B1362" t="s">
        <v>2611</v>
      </c>
      <c r="C1362" t="s">
        <v>5494</v>
      </c>
      <c r="D1362" t="s">
        <v>1935</v>
      </c>
      <c r="E1362" t="s">
        <v>7922</v>
      </c>
      <c r="F1362" t="s">
        <v>25</v>
      </c>
      <c r="G1362" t="s">
        <v>1050</v>
      </c>
      <c r="H1362" t="s">
        <v>27</v>
      </c>
      <c r="I1362" t="s">
        <v>2556</v>
      </c>
      <c r="O1362" t="s">
        <v>79</v>
      </c>
      <c r="P1362">
        <v>0</v>
      </c>
      <c r="Q1362">
        <v>0</v>
      </c>
      <c r="S1362" t="s">
        <v>7923</v>
      </c>
      <c r="T1362" t="s">
        <v>7901</v>
      </c>
      <c r="U1362" t="s">
        <v>7924</v>
      </c>
    </row>
    <row r="1363" spans="1:21">
      <c r="A1363">
        <v>2986</v>
      </c>
      <c r="B1363" t="s">
        <v>2611</v>
      </c>
      <c r="C1363" t="s">
        <v>5494</v>
      </c>
      <c r="D1363" t="s">
        <v>1935</v>
      </c>
      <c r="E1363" t="s">
        <v>7925</v>
      </c>
      <c r="F1363" t="s">
        <v>25</v>
      </c>
      <c r="G1363" t="s">
        <v>1827</v>
      </c>
      <c r="H1363" t="s">
        <v>27</v>
      </c>
      <c r="I1363" t="s">
        <v>2556</v>
      </c>
      <c r="O1363" t="s">
        <v>79</v>
      </c>
      <c r="P1363">
        <v>0</v>
      </c>
      <c r="Q1363">
        <v>0</v>
      </c>
      <c r="S1363" t="s">
        <v>7926</v>
      </c>
      <c r="T1363" t="s">
        <v>7901</v>
      </c>
      <c r="U1363" t="s">
        <v>7927</v>
      </c>
    </row>
    <row r="1364" spans="1:21">
      <c r="A1364">
        <v>2987</v>
      </c>
      <c r="B1364" t="s">
        <v>2611</v>
      </c>
      <c r="C1364" t="s">
        <v>5494</v>
      </c>
      <c r="D1364" t="s">
        <v>1935</v>
      </c>
      <c r="E1364" t="s">
        <v>7928</v>
      </c>
      <c r="F1364" t="s">
        <v>25</v>
      </c>
      <c r="G1364" t="s">
        <v>1286</v>
      </c>
      <c r="H1364" t="s">
        <v>27</v>
      </c>
      <c r="I1364" t="s">
        <v>2556</v>
      </c>
      <c r="O1364" t="s">
        <v>55</v>
      </c>
      <c r="P1364">
        <v>0</v>
      </c>
      <c r="Q1364">
        <v>0</v>
      </c>
      <c r="S1364" t="s">
        <v>7929</v>
      </c>
      <c r="T1364" t="s">
        <v>7901</v>
      </c>
      <c r="U1364" t="s">
        <v>7930</v>
      </c>
    </row>
    <row r="1365" spans="1:21">
      <c r="A1365">
        <v>2988</v>
      </c>
      <c r="B1365" t="s">
        <v>2611</v>
      </c>
      <c r="C1365" t="s">
        <v>5494</v>
      </c>
      <c r="D1365" t="s">
        <v>1935</v>
      </c>
      <c r="E1365" t="s">
        <v>7931</v>
      </c>
      <c r="F1365" t="s">
        <v>25</v>
      </c>
      <c r="G1365" t="s">
        <v>1286</v>
      </c>
      <c r="H1365" t="s">
        <v>27</v>
      </c>
      <c r="I1365" t="s">
        <v>2556</v>
      </c>
      <c r="O1365" t="s">
        <v>55</v>
      </c>
      <c r="P1365">
        <v>0</v>
      </c>
      <c r="Q1365">
        <v>0</v>
      </c>
      <c r="S1365" t="s">
        <v>7932</v>
      </c>
      <c r="T1365" t="s">
        <v>7901</v>
      </c>
      <c r="U1365" t="s">
        <v>7933</v>
      </c>
    </row>
    <row r="1366" spans="1:21">
      <c r="A1366">
        <v>2990</v>
      </c>
      <c r="B1366" t="s">
        <v>2611</v>
      </c>
      <c r="C1366" t="s">
        <v>5494</v>
      </c>
      <c r="D1366" t="s">
        <v>1935</v>
      </c>
      <c r="E1366" t="s">
        <v>7934</v>
      </c>
      <c r="F1366" t="s">
        <v>25</v>
      </c>
      <c r="G1366" t="s">
        <v>1517</v>
      </c>
      <c r="H1366" t="s">
        <v>27</v>
      </c>
      <c r="I1366" t="s">
        <v>2556</v>
      </c>
      <c r="O1366" t="s">
        <v>79</v>
      </c>
      <c r="P1366">
        <v>1</v>
      </c>
      <c r="Q1366">
        <v>1</v>
      </c>
      <c r="S1366" t="s">
        <v>7935</v>
      </c>
      <c r="T1366" t="s">
        <v>7901</v>
      </c>
      <c r="U1366" t="s">
        <v>7936</v>
      </c>
    </row>
    <row r="1367" spans="1:21">
      <c r="A1367" t="s">
        <v>7937</v>
      </c>
      <c r="B1367" t="s">
        <v>2611</v>
      </c>
      <c r="C1367" t="s">
        <v>5494</v>
      </c>
      <c r="D1367" t="s">
        <v>1935</v>
      </c>
      <c r="E1367" t="s">
        <v>7938</v>
      </c>
      <c r="F1367" t="s">
        <v>25</v>
      </c>
      <c r="G1367" t="s">
        <v>1827</v>
      </c>
      <c r="H1367" t="s">
        <v>27</v>
      </c>
      <c r="I1367" t="s">
        <v>2556</v>
      </c>
      <c r="O1367" t="s">
        <v>55</v>
      </c>
      <c r="P1367">
        <v>0</v>
      </c>
      <c r="Q1367">
        <v>0</v>
      </c>
      <c r="S1367" t="s">
        <v>7939</v>
      </c>
      <c r="T1367" t="s">
        <v>7901</v>
      </c>
      <c r="U1367" t="s">
        <v>7936</v>
      </c>
    </row>
    <row r="1368" spans="1:21">
      <c r="A1368">
        <v>2992</v>
      </c>
      <c r="B1368" t="s">
        <v>2611</v>
      </c>
      <c r="C1368" t="s">
        <v>5494</v>
      </c>
      <c r="D1368" t="s">
        <v>1935</v>
      </c>
      <c r="E1368" t="s">
        <v>7940</v>
      </c>
      <c r="F1368" t="s">
        <v>25</v>
      </c>
      <c r="G1368" t="s">
        <v>1827</v>
      </c>
      <c r="H1368" t="s">
        <v>27</v>
      </c>
      <c r="I1368" t="s">
        <v>2556</v>
      </c>
      <c r="O1368" t="s">
        <v>79</v>
      </c>
      <c r="P1368">
        <v>0</v>
      </c>
      <c r="Q1368">
        <v>0</v>
      </c>
      <c r="S1368" t="s">
        <v>7941</v>
      </c>
      <c r="T1368" t="s">
        <v>7901</v>
      </c>
      <c r="U1368" t="s">
        <v>7942</v>
      </c>
    </row>
    <row r="1369" spans="1:21">
      <c r="A1369" t="s">
        <v>7943</v>
      </c>
      <c r="B1369" t="s">
        <v>2611</v>
      </c>
      <c r="C1369" t="s">
        <v>5494</v>
      </c>
      <c r="D1369" t="s">
        <v>1935</v>
      </c>
      <c r="E1369" t="s">
        <v>7944</v>
      </c>
      <c r="F1369" t="s">
        <v>25</v>
      </c>
      <c r="G1369" t="s">
        <v>873</v>
      </c>
      <c r="H1369" t="s">
        <v>27</v>
      </c>
      <c r="I1369" t="s">
        <v>2556</v>
      </c>
      <c r="O1369" t="s">
        <v>55</v>
      </c>
      <c r="P1369">
        <v>2</v>
      </c>
      <c r="Q1369">
        <v>2</v>
      </c>
      <c r="S1369" t="s">
        <v>7945</v>
      </c>
      <c r="T1369" t="s">
        <v>7901</v>
      </c>
      <c r="U1369" t="s">
        <v>7946</v>
      </c>
    </row>
    <row r="1370" spans="1:21">
      <c r="A1370">
        <v>2994</v>
      </c>
      <c r="B1370" t="s">
        <v>2611</v>
      </c>
      <c r="C1370" t="s">
        <v>5494</v>
      </c>
      <c r="D1370" t="s">
        <v>1935</v>
      </c>
      <c r="E1370" t="s">
        <v>7947</v>
      </c>
      <c r="F1370" t="s">
        <v>2400</v>
      </c>
      <c r="G1370" t="s">
        <v>2401</v>
      </c>
      <c r="H1370" t="s">
        <v>27</v>
      </c>
      <c r="I1370" t="s">
        <v>2556</v>
      </c>
      <c r="O1370" t="s">
        <v>55</v>
      </c>
      <c r="P1370">
        <v>0</v>
      </c>
      <c r="Q1370">
        <v>0</v>
      </c>
      <c r="S1370" t="s">
        <v>7948</v>
      </c>
      <c r="U1370" t="s">
        <v>7949</v>
      </c>
    </row>
    <row r="1371" spans="1:21">
      <c r="A1371">
        <v>2995</v>
      </c>
      <c r="B1371" t="s">
        <v>2611</v>
      </c>
      <c r="C1371" t="s">
        <v>5494</v>
      </c>
      <c r="D1371" t="s">
        <v>1935</v>
      </c>
      <c r="E1371" t="s">
        <v>7950</v>
      </c>
      <c r="F1371" t="s">
        <v>2400</v>
      </c>
      <c r="G1371" t="s">
        <v>3169</v>
      </c>
      <c r="H1371" t="s">
        <v>27</v>
      </c>
      <c r="I1371" t="s">
        <v>2556</v>
      </c>
      <c r="O1371" t="s">
        <v>55</v>
      </c>
      <c r="P1371">
        <v>1</v>
      </c>
      <c r="Q1371">
        <v>1</v>
      </c>
      <c r="S1371" t="s">
        <v>7951</v>
      </c>
      <c r="U1371" t="s">
        <v>7949</v>
      </c>
    </row>
    <row r="1372" spans="1:21">
      <c r="A1372">
        <v>2996</v>
      </c>
      <c r="B1372" t="s">
        <v>2611</v>
      </c>
      <c r="C1372" t="s">
        <v>5494</v>
      </c>
      <c r="D1372" t="s">
        <v>1935</v>
      </c>
      <c r="E1372" t="s">
        <v>7952</v>
      </c>
      <c r="F1372" t="s">
        <v>2400</v>
      </c>
      <c r="G1372" t="s">
        <v>2401</v>
      </c>
      <c r="H1372" t="s">
        <v>27</v>
      </c>
      <c r="I1372" t="s">
        <v>2556</v>
      </c>
      <c r="O1372" t="s">
        <v>55</v>
      </c>
      <c r="P1372">
        <v>0</v>
      </c>
      <c r="Q1372">
        <v>0</v>
      </c>
      <c r="S1372" t="s">
        <v>7953</v>
      </c>
      <c r="U1372" t="s">
        <v>7954</v>
      </c>
    </row>
    <row r="1373" spans="1:21">
      <c r="A1373">
        <v>2997</v>
      </c>
      <c r="B1373" t="s">
        <v>2611</v>
      </c>
      <c r="C1373" t="s">
        <v>5494</v>
      </c>
      <c r="D1373" t="s">
        <v>1935</v>
      </c>
      <c r="E1373" t="s">
        <v>7955</v>
      </c>
      <c r="F1373" t="s">
        <v>2400</v>
      </c>
      <c r="G1373" t="s">
        <v>2401</v>
      </c>
      <c r="H1373" t="s">
        <v>27</v>
      </c>
      <c r="I1373" t="s">
        <v>2556</v>
      </c>
      <c r="O1373" t="s">
        <v>79</v>
      </c>
      <c r="P1373">
        <v>0</v>
      </c>
      <c r="Q1373">
        <v>0</v>
      </c>
      <c r="S1373" t="s">
        <v>7956</v>
      </c>
      <c r="U1373" t="s">
        <v>7957</v>
      </c>
    </row>
    <row r="1374" spans="1:21">
      <c r="A1374">
        <v>2998</v>
      </c>
      <c r="B1374" t="s">
        <v>2611</v>
      </c>
      <c r="C1374" t="s">
        <v>5494</v>
      </c>
      <c r="D1374" t="s">
        <v>1935</v>
      </c>
      <c r="E1374" t="s">
        <v>7958</v>
      </c>
      <c r="F1374" t="s">
        <v>2400</v>
      </c>
      <c r="G1374" t="s">
        <v>2401</v>
      </c>
      <c r="H1374" t="s">
        <v>27</v>
      </c>
      <c r="I1374" t="s">
        <v>2556</v>
      </c>
      <c r="O1374" t="s">
        <v>79</v>
      </c>
      <c r="P1374">
        <v>0</v>
      </c>
      <c r="Q1374">
        <v>0</v>
      </c>
      <c r="S1374" t="s">
        <v>7959</v>
      </c>
      <c r="U1374" t="s">
        <v>7960</v>
      </c>
    </row>
    <row r="1375" spans="1:21">
      <c r="A1375" t="s">
        <v>7961</v>
      </c>
      <c r="B1375" t="s">
        <v>2611</v>
      </c>
      <c r="C1375" t="s">
        <v>5494</v>
      </c>
      <c r="D1375" t="s">
        <v>1935</v>
      </c>
      <c r="E1375" t="s">
        <v>7962</v>
      </c>
      <c r="F1375" t="s">
        <v>2400</v>
      </c>
      <c r="G1375" t="s">
        <v>2401</v>
      </c>
      <c r="H1375" t="s">
        <v>27</v>
      </c>
      <c r="I1375" t="s">
        <v>2556</v>
      </c>
      <c r="O1375" t="s">
        <v>79</v>
      </c>
      <c r="P1375">
        <v>0</v>
      </c>
      <c r="Q1375">
        <v>0</v>
      </c>
      <c r="S1375" t="s">
        <v>7963</v>
      </c>
      <c r="U1375" t="s">
        <v>7964</v>
      </c>
    </row>
    <row r="1376" spans="1:21">
      <c r="A1376">
        <v>3000</v>
      </c>
      <c r="B1376" t="s">
        <v>2611</v>
      </c>
      <c r="C1376" t="s">
        <v>5494</v>
      </c>
      <c r="D1376" t="s">
        <v>1935</v>
      </c>
      <c r="E1376" t="s">
        <v>7965</v>
      </c>
      <c r="F1376" t="s">
        <v>2400</v>
      </c>
      <c r="G1376" t="s">
        <v>2401</v>
      </c>
      <c r="H1376" t="s">
        <v>27</v>
      </c>
      <c r="I1376" t="s">
        <v>2556</v>
      </c>
      <c r="O1376" t="s">
        <v>79</v>
      </c>
      <c r="P1376">
        <v>1</v>
      </c>
      <c r="Q1376">
        <v>1</v>
      </c>
      <c r="S1376" t="s">
        <v>7966</v>
      </c>
      <c r="U1376" t="s">
        <v>7967</v>
      </c>
    </row>
    <row r="1377" spans="1:21">
      <c r="A1377">
        <v>3001</v>
      </c>
      <c r="B1377" t="s">
        <v>2611</v>
      </c>
      <c r="C1377" t="s">
        <v>5494</v>
      </c>
      <c r="D1377" t="s">
        <v>1935</v>
      </c>
      <c r="E1377" t="s">
        <v>7968</v>
      </c>
      <c r="F1377" t="s">
        <v>2400</v>
      </c>
      <c r="G1377" t="s">
        <v>2401</v>
      </c>
      <c r="H1377" t="s">
        <v>27</v>
      </c>
      <c r="I1377" t="s">
        <v>2556</v>
      </c>
      <c r="O1377" t="s">
        <v>79</v>
      </c>
      <c r="P1377">
        <v>0</v>
      </c>
      <c r="Q1377">
        <v>0</v>
      </c>
      <c r="S1377" t="s">
        <v>7969</v>
      </c>
      <c r="U1377" t="s">
        <v>7970</v>
      </c>
    </row>
    <row r="1378" spans="1:21">
      <c r="A1378">
        <v>3002</v>
      </c>
      <c r="B1378" t="s">
        <v>2611</v>
      </c>
      <c r="C1378" t="s">
        <v>5494</v>
      </c>
      <c r="D1378" t="s">
        <v>1935</v>
      </c>
      <c r="E1378" t="s">
        <v>7971</v>
      </c>
      <c r="F1378" t="s">
        <v>2400</v>
      </c>
      <c r="G1378" t="s">
        <v>3169</v>
      </c>
      <c r="H1378" t="s">
        <v>27</v>
      </c>
      <c r="I1378" t="s">
        <v>2556</v>
      </c>
      <c r="O1378" t="s">
        <v>79</v>
      </c>
      <c r="P1378">
        <v>1</v>
      </c>
      <c r="Q1378">
        <v>0</v>
      </c>
      <c r="S1378" t="s">
        <v>7972</v>
      </c>
      <c r="U1378" t="s">
        <v>7973</v>
      </c>
    </row>
    <row r="1379" spans="1:21">
      <c r="A1379">
        <v>3003</v>
      </c>
      <c r="B1379" t="s">
        <v>2611</v>
      </c>
      <c r="C1379" t="s">
        <v>5494</v>
      </c>
      <c r="D1379" t="s">
        <v>1935</v>
      </c>
      <c r="E1379" t="s">
        <v>7974</v>
      </c>
      <c r="F1379" t="s">
        <v>2400</v>
      </c>
      <c r="G1379" t="s">
        <v>3169</v>
      </c>
      <c r="H1379" t="s">
        <v>27</v>
      </c>
      <c r="I1379" t="s">
        <v>2556</v>
      </c>
      <c r="O1379" t="s">
        <v>55</v>
      </c>
      <c r="P1379">
        <v>0</v>
      </c>
      <c r="Q1379">
        <v>0</v>
      </c>
      <c r="S1379" t="s">
        <v>7975</v>
      </c>
      <c r="U1379" t="s">
        <v>7976</v>
      </c>
    </row>
    <row r="1380" spans="1:21">
      <c r="A1380" t="s">
        <v>7977</v>
      </c>
      <c r="B1380" t="s">
        <v>2611</v>
      </c>
      <c r="C1380" t="s">
        <v>5494</v>
      </c>
      <c r="D1380" t="s">
        <v>1935</v>
      </c>
      <c r="E1380" t="s">
        <v>7978</v>
      </c>
      <c r="F1380" t="s">
        <v>2400</v>
      </c>
      <c r="G1380" t="s">
        <v>3169</v>
      </c>
      <c r="H1380" t="s">
        <v>27</v>
      </c>
      <c r="I1380" t="s">
        <v>2556</v>
      </c>
      <c r="O1380" t="s">
        <v>79</v>
      </c>
      <c r="P1380">
        <v>0</v>
      </c>
      <c r="Q1380">
        <v>0</v>
      </c>
      <c r="U1380" t="s">
        <v>7976</v>
      </c>
    </row>
    <row r="1381" spans="1:21">
      <c r="A1381">
        <v>3005</v>
      </c>
      <c r="B1381" t="s">
        <v>2611</v>
      </c>
      <c r="C1381" t="s">
        <v>5494</v>
      </c>
      <c r="D1381" t="s">
        <v>1935</v>
      </c>
      <c r="E1381" t="s">
        <v>7979</v>
      </c>
      <c r="F1381" t="s">
        <v>2400</v>
      </c>
      <c r="G1381" t="s">
        <v>3169</v>
      </c>
      <c r="H1381" t="s">
        <v>27</v>
      </c>
      <c r="I1381" t="s">
        <v>2556</v>
      </c>
      <c r="O1381" t="s">
        <v>55</v>
      </c>
      <c r="P1381">
        <v>0</v>
      </c>
      <c r="Q1381">
        <v>0</v>
      </c>
      <c r="S1381" t="s">
        <v>7980</v>
      </c>
      <c r="U1381" t="s">
        <v>7981</v>
      </c>
    </row>
    <row r="1382" spans="1:21">
      <c r="A1382">
        <v>3006</v>
      </c>
      <c r="B1382" t="s">
        <v>2611</v>
      </c>
      <c r="C1382" t="s">
        <v>5494</v>
      </c>
      <c r="D1382" t="s">
        <v>1935</v>
      </c>
      <c r="E1382" t="s">
        <v>7982</v>
      </c>
      <c r="F1382" t="s">
        <v>2400</v>
      </c>
      <c r="G1382" t="s">
        <v>3169</v>
      </c>
      <c r="H1382" t="s">
        <v>27</v>
      </c>
      <c r="I1382" t="s">
        <v>2556</v>
      </c>
      <c r="O1382" t="s">
        <v>79</v>
      </c>
      <c r="P1382">
        <v>1</v>
      </c>
      <c r="Q1382">
        <v>1</v>
      </c>
      <c r="S1382" t="s">
        <v>7983</v>
      </c>
      <c r="U1382" t="s">
        <v>7981</v>
      </c>
    </row>
    <row r="1383" spans="1:21">
      <c r="A1383">
        <v>3011</v>
      </c>
      <c r="B1383" t="s">
        <v>2611</v>
      </c>
      <c r="C1383" t="s">
        <v>5494</v>
      </c>
      <c r="D1383" t="s">
        <v>1935</v>
      </c>
      <c r="E1383" t="s">
        <v>7984</v>
      </c>
      <c r="F1383" t="s">
        <v>4305</v>
      </c>
      <c r="G1383" t="s">
        <v>7084</v>
      </c>
      <c r="H1383" t="s">
        <v>27</v>
      </c>
      <c r="I1383" t="s">
        <v>2556</v>
      </c>
      <c r="O1383" t="s">
        <v>79</v>
      </c>
      <c r="P1383">
        <v>0</v>
      </c>
      <c r="Q1383">
        <v>0</v>
      </c>
      <c r="S1383" t="s">
        <v>7985</v>
      </c>
      <c r="U1383" t="s">
        <v>7986</v>
      </c>
    </row>
    <row r="1384" spans="1:21">
      <c r="A1384">
        <v>3020</v>
      </c>
      <c r="B1384" t="s">
        <v>2611</v>
      </c>
      <c r="C1384" t="s">
        <v>5494</v>
      </c>
      <c r="D1384" t="s">
        <v>1935</v>
      </c>
      <c r="E1384" t="s">
        <v>7987</v>
      </c>
      <c r="F1384" t="s">
        <v>2400</v>
      </c>
      <c r="G1384" t="s">
        <v>2793</v>
      </c>
      <c r="H1384" t="s">
        <v>27</v>
      </c>
      <c r="I1384" t="s">
        <v>2556</v>
      </c>
      <c r="O1384" t="s">
        <v>55</v>
      </c>
      <c r="P1384">
        <v>1</v>
      </c>
      <c r="Q1384">
        <v>1</v>
      </c>
      <c r="S1384" t="s">
        <v>7988</v>
      </c>
      <c r="U1384" t="s">
        <v>7989</v>
      </c>
    </row>
    <row r="1385" spans="1:21">
      <c r="A1385">
        <v>3021</v>
      </c>
      <c r="B1385" t="s">
        <v>2611</v>
      </c>
      <c r="C1385" t="s">
        <v>5494</v>
      </c>
      <c r="D1385" t="s">
        <v>1935</v>
      </c>
      <c r="E1385" t="s">
        <v>7990</v>
      </c>
      <c r="F1385" t="s">
        <v>2400</v>
      </c>
      <c r="G1385" t="s">
        <v>3598</v>
      </c>
      <c r="H1385" t="s">
        <v>27</v>
      </c>
      <c r="I1385" t="s">
        <v>2556</v>
      </c>
      <c r="O1385" t="s">
        <v>79</v>
      </c>
      <c r="P1385">
        <v>1</v>
      </c>
      <c r="Q1385">
        <v>1</v>
      </c>
      <c r="S1385" t="s">
        <v>7991</v>
      </c>
      <c r="U1385" t="s">
        <v>7992</v>
      </c>
    </row>
    <row r="1386" spans="1:21">
      <c r="A1386">
        <v>3049</v>
      </c>
      <c r="B1386" t="s">
        <v>2611</v>
      </c>
      <c r="C1386" t="s">
        <v>5494</v>
      </c>
      <c r="D1386" t="s">
        <v>1935</v>
      </c>
      <c r="E1386" t="s">
        <v>7993</v>
      </c>
      <c r="F1386" t="s">
        <v>5923</v>
      </c>
      <c r="G1386" t="s">
        <v>6738</v>
      </c>
      <c r="H1386" t="s">
        <v>27</v>
      </c>
      <c r="I1386" t="s">
        <v>2556</v>
      </c>
      <c r="O1386" t="s">
        <v>79</v>
      </c>
      <c r="P1386">
        <v>0</v>
      </c>
      <c r="Q1386">
        <v>0</v>
      </c>
      <c r="S1386" t="s">
        <v>7994</v>
      </c>
      <c r="U1386" t="s">
        <v>7995</v>
      </c>
    </row>
    <row r="1387" spans="1:21">
      <c r="A1387" t="s">
        <v>7996</v>
      </c>
      <c r="B1387" t="s">
        <v>2611</v>
      </c>
      <c r="C1387" t="s">
        <v>5494</v>
      </c>
      <c r="D1387" t="s">
        <v>1935</v>
      </c>
      <c r="E1387" t="s">
        <v>7997</v>
      </c>
      <c r="F1387" t="s">
        <v>5923</v>
      </c>
      <c r="G1387" t="s">
        <v>6738</v>
      </c>
      <c r="H1387" t="s">
        <v>27</v>
      </c>
      <c r="I1387" t="s">
        <v>2556</v>
      </c>
      <c r="O1387" t="s">
        <v>79</v>
      </c>
      <c r="P1387">
        <v>0</v>
      </c>
      <c r="Q1387">
        <v>0</v>
      </c>
      <c r="S1387" t="s">
        <v>7998</v>
      </c>
      <c r="U1387" t="s">
        <v>7999</v>
      </c>
    </row>
    <row r="1388" spans="1:21">
      <c r="A1388">
        <v>3051</v>
      </c>
      <c r="B1388" t="s">
        <v>2611</v>
      </c>
      <c r="C1388" t="s">
        <v>5494</v>
      </c>
      <c r="D1388" t="s">
        <v>1935</v>
      </c>
      <c r="E1388" t="s">
        <v>8000</v>
      </c>
      <c r="F1388" t="s">
        <v>5923</v>
      </c>
      <c r="G1388" t="s">
        <v>6360</v>
      </c>
      <c r="H1388" t="s">
        <v>27</v>
      </c>
      <c r="I1388" t="s">
        <v>2556</v>
      </c>
      <c r="O1388" t="s">
        <v>55</v>
      </c>
      <c r="P1388">
        <v>0</v>
      </c>
      <c r="Q1388">
        <v>0</v>
      </c>
      <c r="S1388" t="s">
        <v>8001</v>
      </c>
      <c r="U1388" t="s">
        <v>8002</v>
      </c>
    </row>
    <row r="1389" spans="1:21">
      <c r="A1389">
        <v>3054</v>
      </c>
      <c r="B1389" t="s">
        <v>2611</v>
      </c>
      <c r="C1389" t="s">
        <v>5494</v>
      </c>
      <c r="D1389" t="s">
        <v>1935</v>
      </c>
      <c r="E1389" t="s">
        <v>8003</v>
      </c>
      <c r="F1389" t="s">
        <v>5923</v>
      </c>
      <c r="G1389" t="s">
        <v>5924</v>
      </c>
      <c r="H1389" t="s">
        <v>27</v>
      </c>
      <c r="I1389" t="s">
        <v>2556</v>
      </c>
      <c r="O1389" t="s">
        <v>79</v>
      </c>
      <c r="P1389">
        <v>0</v>
      </c>
      <c r="Q1389">
        <v>0</v>
      </c>
      <c r="S1389" t="s">
        <v>8004</v>
      </c>
      <c r="U1389" t="s">
        <v>8005</v>
      </c>
    </row>
    <row r="1390" spans="1:21">
      <c r="A1390">
        <v>3055</v>
      </c>
      <c r="B1390" t="s">
        <v>2611</v>
      </c>
      <c r="C1390" t="s">
        <v>5494</v>
      </c>
      <c r="D1390" t="s">
        <v>1935</v>
      </c>
      <c r="E1390" t="s">
        <v>8006</v>
      </c>
      <c r="F1390" t="s">
        <v>5923</v>
      </c>
      <c r="G1390" t="s">
        <v>6063</v>
      </c>
      <c r="H1390" t="s">
        <v>27</v>
      </c>
      <c r="I1390" t="s">
        <v>2556</v>
      </c>
      <c r="O1390" t="s">
        <v>55</v>
      </c>
      <c r="P1390">
        <v>0</v>
      </c>
      <c r="Q1390">
        <v>0</v>
      </c>
      <c r="S1390" t="s">
        <v>8007</v>
      </c>
      <c r="U1390" t="s">
        <v>8008</v>
      </c>
    </row>
    <row r="1391" spans="1:21">
      <c r="A1391" t="s">
        <v>8009</v>
      </c>
      <c r="B1391" t="s">
        <v>2611</v>
      </c>
      <c r="C1391" t="s">
        <v>5494</v>
      </c>
      <c r="D1391" t="s">
        <v>1935</v>
      </c>
      <c r="E1391" t="s">
        <v>8010</v>
      </c>
      <c r="F1391" t="s">
        <v>5923</v>
      </c>
      <c r="G1391" t="s">
        <v>5924</v>
      </c>
      <c r="H1391" t="s">
        <v>27</v>
      </c>
      <c r="I1391" t="s">
        <v>2556</v>
      </c>
      <c r="J1391" t="s">
        <v>8011</v>
      </c>
      <c r="K1391" t="s">
        <v>8012</v>
      </c>
      <c r="L1391" t="s">
        <v>8013</v>
      </c>
      <c r="M1391" t="s">
        <v>8014</v>
      </c>
      <c r="N1391" t="s">
        <v>8015</v>
      </c>
      <c r="O1391" t="s">
        <v>55</v>
      </c>
      <c r="P1391">
        <v>0</v>
      </c>
      <c r="Q1391">
        <v>0</v>
      </c>
      <c r="S1391" t="s">
        <v>8016</v>
      </c>
      <c r="U1391" t="s">
        <v>8017</v>
      </c>
    </row>
    <row r="1392" spans="1:21">
      <c r="A1392" t="s">
        <v>8018</v>
      </c>
      <c r="B1392" t="s">
        <v>2611</v>
      </c>
      <c r="C1392" t="s">
        <v>8019</v>
      </c>
      <c r="D1392" t="s">
        <v>37</v>
      </c>
      <c r="E1392" t="s">
        <v>8020</v>
      </c>
      <c r="F1392" t="s">
        <v>2400</v>
      </c>
      <c r="G1392" t="s">
        <v>3169</v>
      </c>
      <c r="H1392" t="s">
        <v>27</v>
      </c>
      <c r="I1392" t="s">
        <v>2556</v>
      </c>
      <c r="O1392" t="s">
        <v>79</v>
      </c>
      <c r="P1392">
        <v>1</v>
      </c>
      <c r="Q1392">
        <v>1</v>
      </c>
      <c r="S1392" t="s">
        <v>8021</v>
      </c>
      <c r="U1392" t="s">
        <v>8022</v>
      </c>
    </row>
    <row r="1393" spans="1:21">
      <c r="A1393" t="s">
        <v>8023</v>
      </c>
      <c r="B1393" t="s">
        <v>2611</v>
      </c>
      <c r="C1393" t="s">
        <v>8019</v>
      </c>
      <c r="D1393" t="s">
        <v>37</v>
      </c>
      <c r="E1393" t="s">
        <v>8024</v>
      </c>
      <c r="F1393" t="s">
        <v>2400</v>
      </c>
      <c r="G1393" t="s">
        <v>2401</v>
      </c>
      <c r="H1393" t="s">
        <v>27</v>
      </c>
      <c r="I1393" t="s">
        <v>2556</v>
      </c>
      <c r="O1393" t="s">
        <v>55</v>
      </c>
      <c r="P1393">
        <v>0</v>
      </c>
      <c r="Q1393">
        <v>0</v>
      </c>
      <c r="S1393" t="s">
        <v>8025</v>
      </c>
      <c r="U1393" t="s">
        <v>8026</v>
      </c>
    </row>
    <row r="1394" spans="1:21">
      <c r="A1394">
        <v>3066</v>
      </c>
      <c r="B1394" t="s">
        <v>2611</v>
      </c>
      <c r="C1394" t="s">
        <v>8027</v>
      </c>
      <c r="D1394" t="s">
        <v>47</v>
      </c>
      <c r="E1394" t="s">
        <v>8028</v>
      </c>
      <c r="F1394" t="s">
        <v>2400</v>
      </c>
      <c r="G1394" t="s">
        <v>2401</v>
      </c>
      <c r="H1394" t="s">
        <v>27</v>
      </c>
      <c r="I1394" t="s">
        <v>2556</v>
      </c>
      <c r="O1394" t="s">
        <v>79</v>
      </c>
      <c r="P1394">
        <v>0</v>
      </c>
      <c r="Q1394">
        <v>0</v>
      </c>
      <c r="S1394" t="s">
        <v>8029</v>
      </c>
      <c r="U1394" t="s">
        <v>8030</v>
      </c>
    </row>
    <row r="1395" spans="1:21">
      <c r="A1395">
        <v>3068</v>
      </c>
      <c r="B1395" t="s">
        <v>2611</v>
      </c>
      <c r="C1395" t="s">
        <v>8027</v>
      </c>
      <c r="D1395" t="s">
        <v>47</v>
      </c>
      <c r="E1395" t="s">
        <v>8031</v>
      </c>
      <c r="F1395" t="s">
        <v>2400</v>
      </c>
      <c r="G1395" t="s">
        <v>2401</v>
      </c>
      <c r="H1395" t="s">
        <v>27</v>
      </c>
      <c r="I1395" t="s">
        <v>2556</v>
      </c>
      <c r="O1395" t="s">
        <v>79</v>
      </c>
      <c r="P1395">
        <v>0</v>
      </c>
      <c r="Q1395">
        <v>0</v>
      </c>
      <c r="S1395" t="s">
        <v>8032</v>
      </c>
      <c r="U1395" t="s">
        <v>8033</v>
      </c>
    </row>
    <row r="1396" spans="1:21">
      <c r="A1396">
        <v>3070</v>
      </c>
      <c r="B1396" t="s">
        <v>2611</v>
      </c>
      <c r="C1396" t="s">
        <v>8034</v>
      </c>
      <c r="D1396" t="s">
        <v>107</v>
      </c>
      <c r="E1396" t="s">
        <v>8035</v>
      </c>
      <c r="F1396" t="s">
        <v>2400</v>
      </c>
      <c r="G1396" t="s">
        <v>2818</v>
      </c>
      <c r="H1396" t="s">
        <v>27</v>
      </c>
      <c r="I1396" t="s">
        <v>2556</v>
      </c>
      <c r="O1396" t="s">
        <v>55</v>
      </c>
      <c r="P1396">
        <v>0</v>
      </c>
      <c r="Q1396">
        <v>0</v>
      </c>
      <c r="S1396" t="s">
        <v>8036</v>
      </c>
      <c r="U1396" t="s">
        <v>8037</v>
      </c>
    </row>
    <row r="1397" spans="1:21">
      <c r="A1397">
        <v>3071</v>
      </c>
      <c r="B1397" t="s">
        <v>2611</v>
      </c>
      <c r="C1397" t="s">
        <v>8034</v>
      </c>
      <c r="D1397" t="s">
        <v>107</v>
      </c>
      <c r="E1397" t="s">
        <v>8038</v>
      </c>
      <c r="F1397" t="s">
        <v>2400</v>
      </c>
      <c r="G1397" t="s">
        <v>2818</v>
      </c>
      <c r="H1397" t="s">
        <v>27</v>
      </c>
      <c r="I1397" t="s">
        <v>2556</v>
      </c>
      <c r="O1397" t="s">
        <v>79</v>
      </c>
      <c r="P1397">
        <v>0</v>
      </c>
      <c r="Q1397">
        <v>0</v>
      </c>
      <c r="S1397" t="s">
        <v>8039</v>
      </c>
      <c r="U1397" t="s">
        <v>8040</v>
      </c>
    </row>
    <row r="1398" spans="1:21">
      <c r="A1398">
        <v>3074</v>
      </c>
      <c r="B1398" t="s">
        <v>2611</v>
      </c>
      <c r="C1398" t="s">
        <v>8041</v>
      </c>
      <c r="D1398" t="s">
        <v>2619</v>
      </c>
      <c r="E1398" t="s">
        <v>8042</v>
      </c>
      <c r="F1398" t="s">
        <v>2400</v>
      </c>
      <c r="G1398" t="s">
        <v>2401</v>
      </c>
      <c r="H1398" t="s">
        <v>27</v>
      </c>
      <c r="I1398" t="s">
        <v>2556</v>
      </c>
      <c r="O1398" t="s">
        <v>55</v>
      </c>
      <c r="P1398">
        <v>0</v>
      </c>
      <c r="Q1398">
        <v>0</v>
      </c>
      <c r="S1398" t="s">
        <v>8043</v>
      </c>
      <c r="U1398" t="s">
        <v>8044</v>
      </c>
    </row>
    <row r="1399" spans="1:21">
      <c r="A1399">
        <v>3075</v>
      </c>
      <c r="B1399" t="s">
        <v>2611</v>
      </c>
      <c r="C1399" t="s">
        <v>8041</v>
      </c>
      <c r="D1399" t="s">
        <v>2619</v>
      </c>
      <c r="E1399" t="s">
        <v>8045</v>
      </c>
      <c r="F1399" t="s">
        <v>2400</v>
      </c>
      <c r="G1399" t="s">
        <v>2401</v>
      </c>
      <c r="H1399" t="s">
        <v>27</v>
      </c>
      <c r="I1399" t="s">
        <v>2556</v>
      </c>
      <c r="O1399" t="s">
        <v>79</v>
      </c>
      <c r="P1399">
        <v>0</v>
      </c>
      <c r="Q1399">
        <v>0</v>
      </c>
      <c r="S1399" t="s">
        <v>8046</v>
      </c>
      <c r="U1399" t="s">
        <v>8047</v>
      </c>
    </row>
    <row r="1400" spans="1:21">
      <c r="A1400">
        <v>3076</v>
      </c>
      <c r="B1400" t="s">
        <v>2611</v>
      </c>
      <c r="C1400" t="s">
        <v>8041</v>
      </c>
      <c r="D1400" t="s">
        <v>2619</v>
      </c>
      <c r="E1400" t="s">
        <v>8048</v>
      </c>
      <c r="F1400" t="s">
        <v>2400</v>
      </c>
      <c r="G1400" t="s">
        <v>2401</v>
      </c>
      <c r="H1400" t="s">
        <v>27</v>
      </c>
      <c r="I1400" t="s">
        <v>2556</v>
      </c>
      <c r="O1400" t="s">
        <v>79</v>
      </c>
      <c r="P1400">
        <v>0</v>
      </c>
      <c r="Q1400">
        <v>0</v>
      </c>
      <c r="S1400" t="s">
        <v>8049</v>
      </c>
      <c r="U1400" t="s">
        <v>8050</v>
      </c>
    </row>
    <row r="1401" spans="1:21">
      <c r="A1401">
        <v>3077</v>
      </c>
      <c r="B1401" t="s">
        <v>2611</v>
      </c>
      <c r="C1401" t="s">
        <v>8041</v>
      </c>
      <c r="D1401" t="s">
        <v>2619</v>
      </c>
      <c r="E1401" t="s">
        <v>8051</v>
      </c>
      <c r="F1401" t="s">
        <v>2400</v>
      </c>
      <c r="G1401" t="s">
        <v>2401</v>
      </c>
      <c r="H1401" t="s">
        <v>27</v>
      </c>
      <c r="I1401" t="s">
        <v>2556</v>
      </c>
      <c r="O1401" t="s">
        <v>79</v>
      </c>
      <c r="P1401">
        <v>0</v>
      </c>
      <c r="Q1401">
        <v>0</v>
      </c>
      <c r="S1401" t="s">
        <v>8052</v>
      </c>
      <c r="U1401" t="s">
        <v>8050</v>
      </c>
    </row>
    <row r="1402" spans="1:21">
      <c r="A1402">
        <v>3078</v>
      </c>
      <c r="B1402" t="s">
        <v>2611</v>
      </c>
      <c r="C1402" t="s">
        <v>8041</v>
      </c>
      <c r="D1402" t="s">
        <v>2619</v>
      </c>
      <c r="E1402" t="s">
        <v>8053</v>
      </c>
      <c r="F1402" t="s">
        <v>2400</v>
      </c>
      <c r="G1402" t="s">
        <v>2401</v>
      </c>
      <c r="H1402" t="s">
        <v>27</v>
      </c>
      <c r="I1402" t="s">
        <v>2556</v>
      </c>
      <c r="O1402" t="s">
        <v>79</v>
      </c>
      <c r="P1402">
        <v>0</v>
      </c>
      <c r="Q1402">
        <v>0</v>
      </c>
      <c r="S1402" t="s">
        <v>8054</v>
      </c>
      <c r="U1402" t="s">
        <v>8055</v>
      </c>
    </row>
    <row r="1403" spans="1:21">
      <c r="A1403">
        <v>3079</v>
      </c>
      <c r="B1403" t="s">
        <v>2611</v>
      </c>
      <c r="C1403" t="s">
        <v>8041</v>
      </c>
      <c r="D1403" t="s">
        <v>2619</v>
      </c>
      <c r="E1403" t="s">
        <v>8056</v>
      </c>
      <c r="F1403" t="s">
        <v>2400</v>
      </c>
      <c r="G1403" t="s">
        <v>2401</v>
      </c>
      <c r="H1403" t="s">
        <v>27</v>
      </c>
      <c r="I1403" t="s">
        <v>2556</v>
      </c>
      <c r="O1403" t="s">
        <v>55</v>
      </c>
      <c r="P1403">
        <v>0</v>
      </c>
      <c r="Q1403">
        <v>0</v>
      </c>
      <c r="S1403" t="s">
        <v>8057</v>
      </c>
      <c r="U1403" t="s">
        <v>8055</v>
      </c>
    </row>
    <row r="1404" spans="1:21">
      <c r="A1404">
        <v>3080</v>
      </c>
      <c r="B1404" t="s">
        <v>2611</v>
      </c>
      <c r="C1404" t="s">
        <v>8041</v>
      </c>
      <c r="D1404" t="s">
        <v>2619</v>
      </c>
      <c r="E1404" t="s">
        <v>8058</v>
      </c>
      <c r="F1404" t="s">
        <v>2400</v>
      </c>
      <c r="G1404" t="s">
        <v>2401</v>
      </c>
      <c r="H1404" t="s">
        <v>27</v>
      </c>
      <c r="I1404" t="s">
        <v>2556</v>
      </c>
      <c r="O1404" t="s">
        <v>55</v>
      </c>
      <c r="P1404">
        <v>0</v>
      </c>
      <c r="Q1404">
        <v>0</v>
      </c>
      <c r="S1404" t="s">
        <v>8059</v>
      </c>
      <c r="U1404" t="s">
        <v>8060</v>
      </c>
    </row>
    <row r="1405" spans="1:21">
      <c r="A1405">
        <v>3081</v>
      </c>
      <c r="B1405" t="s">
        <v>2611</v>
      </c>
      <c r="C1405" t="s">
        <v>8041</v>
      </c>
      <c r="D1405" t="s">
        <v>2619</v>
      </c>
      <c r="E1405" t="s">
        <v>8061</v>
      </c>
      <c r="F1405" t="s">
        <v>2400</v>
      </c>
      <c r="G1405" t="s">
        <v>2401</v>
      </c>
      <c r="H1405" t="s">
        <v>27</v>
      </c>
      <c r="I1405" t="s">
        <v>2556</v>
      </c>
      <c r="O1405" t="s">
        <v>79</v>
      </c>
      <c r="P1405">
        <v>0</v>
      </c>
      <c r="Q1405">
        <v>0</v>
      </c>
      <c r="S1405" t="s">
        <v>8062</v>
      </c>
      <c r="U1405" t="s">
        <v>8063</v>
      </c>
    </row>
    <row r="1406" spans="1:21">
      <c r="A1406">
        <v>3201</v>
      </c>
      <c r="B1406" t="s">
        <v>2611</v>
      </c>
      <c r="C1406" t="s">
        <v>8064</v>
      </c>
      <c r="D1406" t="s">
        <v>3957</v>
      </c>
      <c r="E1406" t="s">
        <v>8065</v>
      </c>
      <c r="F1406" t="s">
        <v>2400</v>
      </c>
      <c r="G1406" t="s">
        <v>2913</v>
      </c>
      <c r="H1406" t="s">
        <v>27</v>
      </c>
      <c r="I1406" t="s">
        <v>28</v>
      </c>
      <c r="J1406" t="s">
        <v>8066</v>
      </c>
      <c r="K1406" t="s">
        <v>8067</v>
      </c>
      <c r="L1406" t="s">
        <v>8068</v>
      </c>
      <c r="M1406" t="s">
        <v>8069</v>
      </c>
      <c r="N1406" t="s">
        <v>8070</v>
      </c>
      <c r="O1406" t="s">
        <v>34</v>
      </c>
      <c r="P1406">
        <v>1</v>
      </c>
      <c r="Q1406">
        <v>1</v>
      </c>
      <c r="S1406" t="s">
        <v>8071</v>
      </c>
      <c r="U1406" t="s">
        <v>8072</v>
      </c>
    </row>
    <row r="1407" spans="1:21">
      <c r="A1407" t="s">
        <v>8073</v>
      </c>
      <c r="B1407" t="s">
        <v>2611</v>
      </c>
      <c r="C1407" t="s">
        <v>8074</v>
      </c>
      <c r="D1407" t="s">
        <v>1935</v>
      </c>
      <c r="E1407" t="s">
        <v>8075</v>
      </c>
      <c r="F1407" t="s">
        <v>2400</v>
      </c>
      <c r="G1407" t="s">
        <v>2913</v>
      </c>
      <c r="H1407" t="s">
        <v>27</v>
      </c>
      <c r="I1407" t="s">
        <v>2556</v>
      </c>
      <c r="J1407" t="s">
        <v>8066</v>
      </c>
      <c r="K1407" t="s">
        <v>8067</v>
      </c>
      <c r="L1407" t="s">
        <v>8068</v>
      </c>
      <c r="M1407" t="s">
        <v>8069</v>
      </c>
      <c r="N1407" t="s">
        <v>8070</v>
      </c>
      <c r="O1407" t="s">
        <v>55</v>
      </c>
      <c r="P1407">
        <v>1</v>
      </c>
      <c r="Q1407">
        <v>1</v>
      </c>
      <c r="S1407" t="s">
        <v>8076</v>
      </c>
      <c r="U1407" t="s">
        <v>8077</v>
      </c>
    </row>
    <row r="1408" spans="1:21">
      <c r="A1408">
        <v>3204</v>
      </c>
      <c r="B1408" t="s">
        <v>3679</v>
      </c>
      <c r="C1408" t="s">
        <v>3719</v>
      </c>
      <c r="D1408" t="s">
        <v>66</v>
      </c>
      <c r="E1408" t="s">
        <v>8078</v>
      </c>
      <c r="F1408" t="s">
        <v>2400</v>
      </c>
      <c r="G1408" t="s">
        <v>3598</v>
      </c>
      <c r="H1408" t="s">
        <v>27</v>
      </c>
      <c r="I1408" t="s">
        <v>28</v>
      </c>
      <c r="J1408" t="s">
        <v>8079</v>
      </c>
      <c r="K1408" t="s">
        <v>8080</v>
      </c>
      <c r="L1408" t="s">
        <v>8081</v>
      </c>
      <c r="M1408" t="s">
        <v>8082</v>
      </c>
      <c r="O1408" t="s">
        <v>64</v>
      </c>
      <c r="P1408">
        <v>1</v>
      </c>
      <c r="Q1408">
        <v>1</v>
      </c>
      <c r="S1408" t="s">
        <v>8083</v>
      </c>
      <c r="U1408" t="s">
        <v>8084</v>
      </c>
    </row>
    <row r="1409" spans="1:21">
      <c r="A1409" t="s">
        <v>8085</v>
      </c>
      <c r="B1409" t="s">
        <v>2611</v>
      </c>
      <c r="C1409" t="s">
        <v>5494</v>
      </c>
      <c r="D1409" t="s">
        <v>47</v>
      </c>
      <c r="E1409" t="s">
        <v>8086</v>
      </c>
      <c r="F1409" t="s">
        <v>2400</v>
      </c>
      <c r="G1409" t="s">
        <v>2401</v>
      </c>
      <c r="H1409" t="s">
        <v>27</v>
      </c>
      <c r="I1409" t="s">
        <v>2556</v>
      </c>
      <c r="O1409" t="s">
        <v>55</v>
      </c>
      <c r="P1409">
        <v>0</v>
      </c>
      <c r="Q1409">
        <v>0</v>
      </c>
      <c r="S1409" t="s">
        <v>8087</v>
      </c>
      <c r="T1409" t="s">
        <v>8088</v>
      </c>
      <c r="U1409" t="s">
        <v>8089</v>
      </c>
    </row>
    <row r="1410" spans="1:21">
      <c r="A1410">
        <v>3206</v>
      </c>
      <c r="B1410" t="s">
        <v>2611</v>
      </c>
      <c r="C1410" t="s">
        <v>5494</v>
      </c>
      <c r="D1410" t="s">
        <v>47</v>
      </c>
      <c r="E1410" t="s">
        <v>8090</v>
      </c>
      <c r="F1410" t="s">
        <v>2400</v>
      </c>
      <c r="G1410" t="s">
        <v>3169</v>
      </c>
      <c r="H1410" t="s">
        <v>27</v>
      </c>
      <c r="I1410" t="s">
        <v>2556</v>
      </c>
      <c r="O1410" t="s">
        <v>79</v>
      </c>
      <c r="P1410">
        <v>0</v>
      </c>
      <c r="Q1410">
        <v>0</v>
      </c>
      <c r="S1410" t="s">
        <v>8091</v>
      </c>
      <c r="T1410" t="s">
        <v>8088</v>
      </c>
      <c r="U1410" t="s">
        <v>8092</v>
      </c>
    </row>
    <row r="1411" spans="1:21">
      <c r="A1411">
        <v>3208</v>
      </c>
      <c r="B1411" t="s">
        <v>2611</v>
      </c>
      <c r="C1411" t="s">
        <v>5494</v>
      </c>
      <c r="D1411" t="s">
        <v>47</v>
      </c>
      <c r="E1411" t="s">
        <v>8093</v>
      </c>
      <c r="F1411" t="s">
        <v>2400</v>
      </c>
      <c r="G1411" t="s">
        <v>2970</v>
      </c>
      <c r="H1411" t="s">
        <v>27</v>
      </c>
      <c r="I1411" t="s">
        <v>2556</v>
      </c>
      <c r="O1411" t="s">
        <v>79</v>
      </c>
      <c r="P1411">
        <v>0</v>
      </c>
      <c r="Q1411">
        <v>0</v>
      </c>
      <c r="S1411" t="s">
        <v>8094</v>
      </c>
      <c r="U1411" t="s">
        <v>8095</v>
      </c>
    </row>
    <row r="1412" spans="1:21">
      <c r="A1412">
        <v>3214</v>
      </c>
      <c r="B1412" t="s">
        <v>2611</v>
      </c>
      <c r="C1412" t="s">
        <v>5494</v>
      </c>
      <c r="D1412" t="s">
        <v>47</v>
      </c>
      <c r="E1412" t="s">
        <v>8096</v>
      </c>
      <c r="F1412" t="s">
        <v>2400</v>
      </c>
      <c r="G1412" t="s">
        <v>2401</v>
      </c>
      <c r="H1412" t="s">
        <v>27</v>
      </c>
      <c r="I1412" t="s">
        <v>2556</v>
      </c>
      <c r="O1412" t="s">
        <v>79</v>
      </c>
      <c r="P1412">
        <v>0</v>
      </c>
      <c r="Q1412">
        <v>0</v>
      </c>
      <c r="S1412" t="s">
        <v>8097</v>
      </c>
      <c r="U1412" t="s">
        <v>8098</v>
      </c>
    </row>
    <row r="1413" spans="1:21">
      <c r="A1413">
        <v>3215</v>
      </c>
      <c r="B1413" t="s">
        <v>2611</v>
      </c>
      <c r="C1413" t="s">
        <v>5494</v>
      </c>
      <c r="D1413" t="s">
        <v>47</v>
      </c>
      <c r="E1413" t="s">
        <v>8099</v>
      </c>
      <c r="F1413" t="s">
        <v>2400</v>
      </c>
      <c r="G1413" t="s">
        <v>2401</v>
      </c>
      <c r="H1413" t="s">
        <v>27</v>
      </c>
      <c r="I1413" t="s">
        <v>2556</v>
      </c>
      <c r="O1413" t="s">
        <v>55</v>
      </c>
      <c r="P1413">
        <v>0</v>
      </c>
      <c r="Q1413">
        <v>0</v>
      </c>
      <c r="S1413" t="s">
        <v>8100</v>
      </c>
      <c r="U1413" t="s">
        <v>8101</v>
      </c>
    </row>
    <row r="1414" spans="1:21">
      <c r="A1414">
        <v>3217</v>
      </c>
      <c r="B1414" t="s">
        <v>2611</v>
      </c>
      <c r="C1414" t="s">
        <v>5494</v>
      </c>
      <c r="D1414" t="s">
        <v>47</v>
      </c>
      <c r="E1414" t="s">
        <v>8102</v>
      </c>
      <c r="F1414" t="s">
        <v>2400</v>
      </c>
      <c r="G1414" t="s">
        <v>2732</v>
      </c>
      <c r="H1414" t="s">
        <v>27</v>
      </c>
      <c r="I1414" t="s">
        <v>2556</v>
      </c>
      <c r="O1414" t="s">
        <v>55</v>
      </c>
      <c r="P1414">
        <v>1</v>
      </c>
      <c r="Q1414">
        <v>1</v>
      </c>
      <c r="S1414" t="s">
        <v>8103</v>
      </c>
      <c r="U1414" t="s">
        <v>8104</v>
      </c>
    </row>
    <row r="1415" spans="1:21">
      <c r="A1415">
        <v>3218</v>
      </c>
      <c r="B1415" t="s">
        <v>2611</v>
      </c>
      <c r="C1415" t="s">
        <v>5494</v>
      </c>
      <c r="D1415" t="s">
        <v>47</v>
      </c>
      <c r="E1415" t="s">
        <v>8105</v>
      </c>
      <c r="F1415" t="s">
        <v>2400</v>
      </c>
      <c r="G1415" t="s">
        <v>2732</v>
      </c>
      <c r="H1415" t="s">
        <v>27</v>
      </c>
      <c r="I1415" t="s">
        <v>2556</v>
      </c>
      <c r="O1415" t="s">
        <v>55</v>
      </c>
      <c r="P1415">
        <v>0</v>
      </c>
      <c r="Q1415">
        <v>0</v>
      </c>
      <c r="S1415" t="s">
        <v>8106</v>
      </c>
      <c r="U1415" t="s">
        <v>8107</v>
      </c>
    </row>
    <row r="1416" spans="1:21">
      <c r="A1416">
        <v>3219</v>
      </c>
      <c r="B1416" t="s">
        <v>2611</v>
      </c>
      <c r="C1416" t="s">
        <v>5494</v>
      </c>
      <c r="D1416" t="s">
        <v>47</v>
      </c>
      <c r="E1416" t="s">
        <v>8108</v>
      </c>
      <c r="F1416" t="s">
        <v>2400</v>
      </c>
      <c r="G1416" t="s">
        <v>3169</v>
      </c>
      <c r="H1416" t="s">
        <v>27</v>
      </c>
      <c r="I1416" t="s">
        <v>2556</v>
      </c>
      <c r="O1416" t="s">
        <v>79</v>
      </c>
      <c r="P1416">
        <v>0</v>
      </c>
      <c r="Q1416">
        <v>0</v>
      </c>
      <c r="S1416" t="s">
        <v>8109</v>
      </c>
      <c r="U1416" t="s">
        <v>8107</v>
      </c>
    </row>
    <row r="1417" spans="1:21">
      <c r="A1417">
        <v>3220</v>
      </c>
      <c r="B1417" t="s">
        <v>2611</v>
      </c>
      <c r="C1417" t="s">
        <v>5494</v>
      </c>
      <c r="D1417" t="s">
        <v>47</v>
      </c>
      <c r="E1417" t="s">
        <v>8110</v>
      </c>
      <c r="F1417" t="s">
        <v>2400</v>
      </c>
      <c r="G1417" t="s">
        <v>3169</v>
      </c>
      <c r="H1417" t="s">
        <v>27</v>
      </c>
      <c r="I1417" t="s">
        <v>2556</v>
      </c>
      <c r="O1417" t="s">
        <v>55</v>
      </c>
      <c r="P1417">
        <v>0</v>
      </c>
      <c r="Q1417">
        <v>0</v>
      </c>
      <c r="S1417" t="s">
        <v>8111</v>
      </c>
      <c r="U1417" t="s">
        <v>8112</v>
      </c>
    </row>
    <row r="1418" spans="1:21">
      <c r="A1418">
        <v>3221</v>
      </c>
      <c r="B1418" t="s">
        <v>2611</v>
      </c>
      <c r="C1418" t="s">
        <v>5494</v>
      </c>
      <c r="D1418" t="s">
        <v>47</v>
      </c>
      <c r="E1418" t="s">
        <v>8113</v>
      </c>
      <c r="F1418" t="s">
        <v>2400</v>
      </c>
      <c r="G1418" t="s">
        <v>3169</v>
      </c>
      <c r="H1418" t="s">
        <v>27</v>
      </c>
      <c r="I1418" t="s">
        <v>2556</v>
      </c>
      <c r="O1418" t="s">
        <v>79</v>
      </c>
      <c r="P1418">
        <v>1</v>
      </c>
      <c r="Q1418">
        <v>1</v>
      </c>
      <c r="S1418" t="s">
        <v>8114</v>
      </c>
      <c r="U1418" t="s">
        <v>8115</v>
      </c>
    </row>
    <row r="1419" spans="1:21">
      <c r="A1419">
        <v>3222</v>
      </c>
      <c r="B1419" t="s">
        <v>2611</v>
      </c>
      <c r="C1419" t="s">
        <v>5494</v>
      </c>
      <c r="D1419" t="s">
        <v>47</v>
      </c>
      <c r="E1419" t="s">
        <v>8116</v>
      </c>
      <c r="F1419" t="s">
        <v>2400</v>
      </c>
      <c r="G1419" t="s">
        <v>3169</v>
      </c>
      <c r="H1419" t="s">
        <v>27</v>
      </c>
      <c r="I1419" t="s">
        <v>2556</v>
      </c>
      <c r="O1419" t="s">
        <v>79</v>
      </c>
      <c r="P1419">
        <v>0</v>
      </c>
      <c r="Q1419">
        <v>0</v>
      </c>
      <c r="S1419" t="s">
        <v>8117</v>
      </c>
      <c r="U1419" t="s">
        <v>8118</v>
      </c>
    </row>
    <row r="1420" spans="1:21">
      <c r="A1420">
        <v>3223</v>
      </c>
      <c r="B1420" t="s">
        <v>2611</v>
      </c>
      <c r="C1420" t="s">
        <v>5494</v>
      </c>
      <c r="D1420" t="s">
        <v>47</v>
      </c>
      <c r="E1420" t="s">
        <v>8119</v>
      </c>
      <c r="F1420" t="s">
        <v>2400</v>
      </c>
      <c r="G1420" t="s">
        <v>3169</v>
      </c>
      <c r="H1420" t="s">
        <v>27</v>
      </c>
      <c r="I1420" t="s">
        <v>2556</v>
      </c>
      <c r="O1420" t="s">
        <v>55</v>
      </c>
      <c r="P1420">
        <v>1</v>
      </c>
      <c r="Q1420">
        <v>1</v>
      </c>
      <c r="S1420" t="s">
        <v>8120</v>
      </c>
      <c r="U1420" t="s">
        <v>8118</v>
      </c>
    </row>
    <row r="1421" spans="1:21">
      <c r="A1421">
        <v>3224</v>
      </c>
      <c r="B1421" t="s">
        <v>2611</v>
      </c>
      <c r="C1421" t="s">
        <v>5494</v>
      </c>
      <c r="D1421" t="s">
        <v>47</v>
      </c>
      <c r="E1421" t="s">
        <v>8121</v>
      </c>
      <c r="F1421" t="s">
        <v>2400</v>
      </c>
      <c r="G1421" t="s">
        <v>3169</v>
      </c>
      <c r="H1421" t="s">
        <v>27</v>
      </c>
      <c r="I1421" t="s">
        <v>2556</v>
      </c>
      <c r="O1421" t="s">
        <v>79</v>
      </c>
      <c r="P1421">
        <v>0</v>
      </c>
      <c r="Q1421">
        <v>0</v>
      </c>
      <c r="S1421" t="s">
        <v>8122</v>
      </c>
      <c r="U1421" t="s">
        <v>8123</v>
      </c>
    </row>
    <row r="1422" spans="1:21">
      <c r="A1422">
        <v>3225</v>
      </c>
      <c r="B1422" t="s">
        <v>2611</v>
      </c>
      <c r="C1422" t="s">
        <v>5494</v>
      </c>
      <c r="D1422" t="s">
        <v>47</v>
      </c>
      <c r="E1422" t="s">
        <v>8124</v>
      </c>
      <c r="F1422" t="s">
        <v>2400</v>
      </c>
      <c r="G1422" t="s">
        <v>3169</v>
      </c>
      <c r="H1422" t="s">
        <v>27</v>
      </c>
      <c r="I1422" t="s">
        <v>2556</v>
      </c>
      <c r="O1422" t="s">
        <v>55</v>
      </c>
      <c r="P1422">
        <v>1</v>
      </c>
      <c r="Q1422">
        <v>1</v>
      </c>
      <c r="S1422" t="s">
        <v>8125</v>
      </c>
      <c r="U1422" t="s">
        <v>8123</v>
      </c>
    </row>
    <row r="1423" spans="1:21">
      <c r="A1423">
        <v>3249</v>
      </c>
      <c r="B1423" t="s">
        <v>2611</v>
      </c>
      <c r="C1423" t="s">
        <v>5494</v>
      </c>
      <c r="D1423" t="s">
        <v>47</v>
      </c>
      <c r="E1423" t="s">
        <v>8126</v>
      </c>
      <c r="F1423" t="s">
        <v>2400</v>
      </c>
      <c r="G1423" t="s">
        <v>2401</v>
      </c>
      <c r="H1423" t="s">
        <v>27</v>
      </c>
      <c r="I1423" t="s">
        <v>2556</v>
      </c>
      <c r="O1423" t="s">
        <v>55</v>
      </c>
      <c r="P1423">
        <v>0</v>
      </c>
      <c r="Q1423">
        <v>0</v>
      </c>
      <c r="S1423" t="s">
        <v>8127</v>
      </c>
      <c r="U1423" t="s">
        <v>8128</v>
      </c>
    </row>
    <row r="1424" spans="1:21">
      <c r="A1424">
        <v>3305</v>
      </c>
      <c r="B1424" t="s">
        <v>2611</v>
      </c>
      <c r="C1424" t="s">
        <v>8129</v>
      </c>
      <c r="D1424" t="s">
        <v>37</v>
      </c>
      <c r="E1424" t="s">
        <v>8130</v>
      </c>
      <c r="F1424" t="s">
        <v>2400</v>
      </c>
      <c r="G1424" t="s">
        <v>2401</v>
      </c>
      <c r="H1424" t="s">
        <v>27</v>
      </c>
      <c r="I1424" t="s">
        <v>2556</v>
      </c>
      <c r="O1424" t="s">
        <v>55</v>
      </c>
      <c r="P1424">
        <v>0</v>
      </c>
      <c r="Q1424">
        <v>0</v>
      </c>
      <c r="S1424" t="s">
        <v>8131</v>
      </c>
      <c r="T1424" t="s">
        <v>8132</v>
      </c>
      <c r="U1424" t="s">
        <v>8133</v>
      </c>
    </row>
    <row r="1425" spans="1:21">
      <c r="A1425">
        <v>3306</v>
      </c>
      <c r="B1425" t="s">
        <v>2611</v>
      </c>
      <c r="C1425" t="s">
        <v>8129</v>
      </c>
      <c r="D1425" t="s">
        <v>37</v>
      </c>
      <c r="E1425" t="s">
        <v>8134</v>
      </c>
      <c r="F1425" t="s">
        <v>2400</v>
      </c>
      <c r="G1425" t="s">
        <v>2401</v>
      </c>
      <c r="H1425" t="s">
        <v>27</v>
      </c>
      <c r="I1425" t="s">
        <v>2556</v>
      </c>
      <c r="O1425" t="s">
        <v>79</v>
      </c>
      <c r="P1425">
        <v>0</v>
      </c>
      <c r="Q1425">
        <v>0</v>
      </c>
      <c r="S1425" t="s">
        <v>8135</v>
      </c>
      <c r="T1425" t="s">
        <v>8132</v>
      </c>
      <c r="U1425" t="s">
        <v>8136</v>
      </c>
    </row>
    <row r="1426" spans="1:21">
      <c r="A1426" t="s">
        <v>8137</v>
      </c>
      <c r="B1426" t="s">
        <v>2611</v>
      </c>
      <c r="C1426" t="s">
        <v>8129</v>
      </c>
      <c r="D1426" t="s">
        <v>37</v>
      </c>
      <c r="E1426" t="s">
        <v>8138</v>
      </c>
      <c r="F1426" t="s">
        <v>2400</v>
      </c>
      <c r="G1426" t="s">
        <v>2401</v>
      </c>
      <c r="H1426" t="s">
        <v>27</v>
      </c>
      <c r="I1426" t="s">
        <v>2556</v>
      </c>
      <c r="O1426" t="s">
        <v>79</v>
      </c>
      <c r="P1426">
        <v>0</v>
      </c>
      <c r="Q1426">
        <v>0</v>
      </c>
      <c r="S1426" t="s">
        <v>8139</v>
      </c>
      <c r="T1426" t="s">
        <v>8132</v>
      </c>
      <c r="U1426" t="s">
        <v>8140</v>
      </c>
    </row>
    <row r="1427" spans="1:21">
      <c r="A1427" t="s">
        <v>8141</v>
      </c>
      <c r="B1427" t="s">
        <v>2611</v>
      </c>
      <c r="C1427" t="s">
        <v>8129</v>
      </c>
      <c r="D1427" t="s">
        <v>37</v>
      </c>
      <c r="E1427" t="s">
        <v>8142</v>
      </c>
      <c r="F1427" t="s">
        <v>2400</v>
      </c>
      <c r="G1427" t="s">
        <v>2401</v>
      </c>
      <c r="H1427" t="s">
        <v>27</v>
      </c>
      <c r="I1427" t="s">
        <v>2556</v>
      </c>
      <c r="O1427" t="s">
        <v>55</v>
      </c>
      <c r="P1427">
        <v>0</v>
      </c>
      <c r="Q1427">
        <v>0</v>
      </c>
      <c r="S1427" t="s">
        <v>8143</v>
      </c>
      <c r="T1427" t="s">
        <v>8132</v>
      </c>
      <c r="U1427" t="s">
        <v>8144</v>
      </c>
    </row>
    <row r="1428" spans="1:21">
      <c r="A1428" t="s">
        <v>8145</v>
      </c>
      <c r="B1428" t="s">
        <v>2611</v>
      </c>
      <c r="C1428" t="s">
        <v>8129</v>
      </c>
      <c r="D1428" t="s">
        <v>37</v>
      </c>
      <c r="E1428" t="s">
        <v>8146</v>
      </c>
      <c r="F1428" t="s">
        <v>2400</v>
      </c>
      <c r="G1428" t="s">
        <v>2401</v>
      </c>
      <c r="H1428" t="s">
        <v>27</v>
      </c>
      <c r="I1428" t="s">
        <v>2556</v>
      </c>
      <c r="O1428" t="s">
        <v>79</v>
      </c>
      <c r="P1428">
        <v>0</v>
      </c>
      <c r="Q1428">
        <v>0</v>
      </c>
      <c r="S1428" t="s">
        <v>8147</v>
      </c>
      <c r="T1428" t="s">
        <v>8132</v>
      </c>
      <c r="U1428" t="s">
        <v>8148</v>
      </c>
    </row>
    <row r="1429" spans="1:21">
      <c r="A1429">
        <v>3310</v>
      </c>
      <c r="B1429" t="s">
        <v>2611</v>
      </c>
      <c r="C1429" t="s">
        <v>8129</v>
      </c>
      <c r="D1429" t="s">
        <v>37</v>
      </c>
      <c r="E1429" t="s">
        <v>8149</v>
      </c>
      <c r="F1429" t="s">
        <v>2400</v>
      </c>
      <c r="G1429" t="s">
        <v>2401</v>
      </c>
      <c r="H1429" t="s">
        <v>27</v>
      </c>
      <c r="I1429" t="s">
        <v>2556</v>
      </c>
      <c r="O1429" t="s">
        <v>55</v>
      </c>
      <c r="P1429">
        <v>1</v>
      </c>
      <c r="Q1429">
        <v>1</v>
      </c>
      <c r="S1429" t="s">
        <v>8150</v>
      </c>
      <c r="U1429" t="s">
        <v>8148</v>
      </c>
    </row>
    <row r="1430" spans="1:21">
      <c r="A1430">
        <v>3315</v>
      </c>
      <c r="B1430" t="s">
        <v>2611</v>
      </c>
      <c r="C1430" t="s">
        <v>8129</v>
      </c>
      <c r="D1430" t="s">
        <v>37</v>
      </c>
      <c r="E1430" t="s">
        <v>8151</v>
      </c>
      <c r="F1430" t="s">
        <v>2400</v>
      </c>
      <c r="G1430" t="s">
        <v>2732</v>
      </c>
      <c r="H1430" t="s">
        <v>27</v>
      </c>
      <c r="I1430" t="s">
        <v>2556</v>
      </c>
      <c r="O1430" t="s">
        <v>55</v>
      </c>
      <c r="P1430">
        <v>0</v>
      </c>
      <c r="Q1430">
        <v>0</v>
      </c>
      <c r="S1430" t="s">
        <v>8152</v>
      </c>
      <c r="U1430" t="s">
        <v>8153</v>
      </c>
    </row>
    <row r="1431" spans="1:21">
      <c r="A1431">
        <v>3316</v>
      </c>
      <c r="B1431" t="s">
        <v>2611</v>
      </c>
      <c r="C1431" t="s">
        <v>8129</v>
      </c>
      <c r="D1431" t="s">
        <v>37</v>
      </c>
      <c r="E1431" t="s">
        <v>8154</v>
      </c>
      <c r="F1431" t="s">
        <v>2400</v>
      </c>
      <c r="G1431" t="s">
        <v>2732</v>
      </c>
      <c r="H1431" t="s">
        <v>27</v>
      </c>
      <c r="I1431" t="s">
        <v>2556</v>
      </c>
      <c r="O1431" t="s">
        <v>55</v>
      </c>
      <c r="P1431">
        <v>0</v>
      </c>
      <c r="Q1431">
        <v>0</v>
      </c>
      <c r="S1431" t="s">
        <v>8155</v>
      </c>
      <c r="U1431" t="s">
        <v>8156</v>
      </c>
    </row>
    <row r="1432" spans="1:21">
      <c r="A1432">
        <v>3317</v>
      </c>
      <c r="B1432" t="s">
        <v>2611</v>
      </c>
      <c r="C1432" t="s">
        <v>8129</v>
      </c>
      <c r="D1432" t="s">
        <v>37</v>
      </c>
      <c r="E1432" t="s">
        <v>8157</v>
      </c>
      <c r="F1432" t="s">
        <v>2400</v>
      </c>
      <c r="G1432" t="s">
        <v>2732</v>
      </c>
      <c r="H1432" t="s">
        <v>27</v>
      </c>
      <c r="I1432" t="s">
        <v>2556</v>
      </c>
      <c r="O1432" t="s">
        <v>79</v>
      </c>
      <c r="P1432">
        <v>0</v>
      </c>
      <c r="Q1432">
        <v>0</v>
      </c>
      <c r="S1432" t="s">
        <v>8158</v>
      </c>
      <c r="U1432" t="s">
        <v>8156</v>
      </c>
    </row>
    <row r="1433" spans="1:21">
      <c r="A1433">
        <v>3318</v>
      </c>
      <c r="B1433" t="s">
        <v>2611</v>
      </c>
      <c r="C1433" t="s">
        <v>8129</v>
      </c>
      <c r="D1433" t="s">
        <v>37</v>
      </c>
      <c r="E1433" t="s">
        <v>8159</v>
      </c>
      <c r="F1433" t="s">
        <v>2400</v>
      </c>
      <c r="G1433" t="s">
        <v>2732</v>
      </c>
      <c r="H1433" t="s">
        <v>27</v>
      </c>
      <c r="I1433" t="s">
        <v>2556</v>
      </c>
      <c r="O1433" t="s">
        <v>55</v>
      </c>
      <c r="P1433">
        <v>1</v>
      </c>
      <c r="Q1433">
        <v>1</v>
      </c>
      <c r="S1433" t="s">
        <v>8160</v>
      </c>
      <c r="U1433" t="s">
        <v>8161</v>
      </c>
    </row>
    <row r="1434" spans="1:21">
      <c r="A1434">
        <v>3319</v>
      </c>
      <c r="B1434" t="s">
        <v>2611</v>
      </c>
      <c r="C1434" t="s">
        <v>8129</v>
      </c>
      <c r="D1434" t="s">
        <v>37</v>
      </c>
      <c r="E1434" t="s">
        <v>8162</v>
      </c>
      <c r="F1434" t="s">
        <v>2400</v>
      </c>
      <c r="G1434" t="s">
        <v>3169</v>
      </c>
      <c r="H1434" t="s">
        <v>27</v>
      </c>
      <c r="I1434" t="s">
        <v>2556</v>
      </c>
      <c r="O1434" t="s">
        <v>55</v>
      </c>
      <c r="P1434">
        <v>0</v>
      </c>
      <c r="Q1434">
        <v>0</v>
      </c>
      <c r="S1434" t="s">
        <v>8163</v>
      </c>
      <c r="U1434" t="s">
        <v>8164</v>
      </c>
    </row>
    <row r="1435" spans="1:21">
      <c r="A1435">
        <v>3320</v>
      </c>
      <c r="B1435" t="s">
        <v>2611</v>
      </c>
      <c r="C1435" t="s">
        <v>8129</v>
      </c>
      <c r="D1435" t="s">
        <v>37</v>
      </c>
      <c r="E1435" t="s">
        <v>8165</v>
      </c>
      <c r="F1435" t="s">
        <v>2400</v>
      </c>
      <c r="G1435" t="s">
        <v>3169</v>
      </c>
      <c r="H1435" t="s">
        <v>27</v>
      </c>
      <c r="I1435" t="s">
        <v>2556</v>
      </c>
      <c r="O1435" t="s">
        <v>79</v>
      </c>
      <c r="P1435">
        <v>0</v>
      </c>
      <c r="Q1435">
        <v>0</v>
      </c>
      <c r="S1435" t="s">
        <v>8166</v>
      </c>
      <c r="U1435" t="s">
        <v>8164</v>
      </c>
    </row>
    <row r="1436" spans="1:21">
      <c r="A1436">
        <v>3321</v>
      </c>
      <c r="B1436" t="s">
        <v>2611</v>
      </c>
      <c r="C1436" t="s">
        <v>8129</v>
      </c>
      <c r="D1436" t="s">
        <v>37</v>
      </c>
      <c r="E1436" t="s">
        <v>8167</v>
      </c>
      <c r="F1436" t="s">
        <v>2400</v>
      </c>
      <c r="G1436" t="s">
        <v>3169</v>
      </c>
      <c r="H1436" t="s">
        <v>27</v>
      </c>
      <c r="I1436" t="s">
        <v>2556</v>
      </c>
      <c r="O1436" t="s">
        <v>55</v>
      </c>
      <c r="P1436">
        <v>0</v>
      </c>
      <c r="Q1436">
        <v>0</v>
      </c>
      <c r="S1436" t="s">
        <v>8168</v>
      </c>
      <c r="U1436" t="s">
        <v>8169</v>
      </c>
    </row>
    <row r="1437" spans="1:21">
      <c r="A1437" t="s">
        <v>8170</v>
      </c>
      <c r="B1437" t="s">
        <v>2611</v>
      </c>
      <c r="C1437" t="s">
        <v>8129</v>
      </c>
      <c r="D1437" t="s">
        <v>37</v>
      </c>
      <c r="E1437" t="s">
        <v>8171</v>
      </c>
      <c r="F1437" t="s">
        <v>2400</v>
      </c>
      <c r="G1437" t="s">
        <v>3169</v>
      </c>
      <c r="H1437" t="s">
        <v>27</v>
      </c>
      <c r="I1437" t="s">
        <v>2556</v>
      </c>
      <c r="O1437" t="s">
        <v>55</v>
      </c>
      <c r="P1437">
        <v>1</v>
      </c>
      <c r="Q1437">
        <v>1</v>
      </c>
      <c r="S1437" t="s">
        <v>8172</v>
      </c>
      <c r="T1437" t="s">
        <v>8173</v>
      </c>
      <c r="U1437" t="s">
        <v>8174</v>
      </c>
    </row>
    <row r="1438" spans="1:21">
      <c r="A1438">
        <v>3323</v>
      </c>
      <c r="B1438" t="s">
        <v>2611</v>
      </c>
      <c r="C1438" t="s">
        <v>8129</v>
      </c>
      <c r="D1438" t="s">
        <v>37</v>
      </c>
      <c r="E1438" t="s">
        <v>8175</v>
      </c>
      <c r="F1438" t="s">
        <v>2400</v>
      </c>
      <c r="G1438" t="s">
        <v>3169</v>
      </c>
      <c r="H1438" t="s">
        <v>27</v>
      </c>
      <c r="I1438" t="s">
        <v>2556</v>
      </c>
      <c r="O1438" t="s">
        <v>79</v>
      </c>
      <c r="P1438">
        <v>1</v>
      </c>
      <c r="Q1438">
        <v>1</v>
      </c>
      <c r="S1438" t="s">
        <v>8176</v>
      </c>
      <c r="T1438" t="s">
        <v>8173</v>
      </c>
      <c r="U1438" t="s">
        <v>8177</v>
      </c>
    </row>
    <row r="1439" spans="1:21">
      <c r="A1439">
        <v>3324</v>
      </c>
      <c r="B1439" t="s">
        <v>2611</v>
      </c>
      <c r="C1439" t="s">
        <v>8129</v>
      </c>
      <c r="D1439" t="s">
        <v>37</v>
      </c>
      <c r="E1439" t="s">
        <v>8178</v>
      </c>
      <c r="F1439" t="s">
        <v>2400</v>
      </c>
      <c r="G1439" t="s">
        <v>3169</v>
      </c>
      <c r="H1439" t="s">
        <v>27</v>
      </c>
      <c r="I1439" t="s">
        <v>2556</v>
      </c>
      <c r="O1439" t="s">
        <v>79</v>
      </c>
      <c r="P1439">
        <v>1</v>
      </c>
      <c r="Q1439">
        <v>1</v>
      </c>
      <c r="S1439" t="s">
        <v>8179</v>
      </c>
      <c r="T1439" t="s">
        <v>8173</v>
      </c>
      <c r="U1439" t="s">
        <v>8180</v>
      </c>
    </row>
    <row r="1440" spans="1:21">
      <c r="A1440" t="s">
        <v>8181</v>
      </c>
      <c r="B1440" t="s">
        <v>2611</v>
      </c>
      <c r="C1440" t="s">
        <v>8129</v>
      </c>
      <c r="D1440" t="s">
        <v>37</v>
      </c>
      <c r="E1440" t="s">
        <v>8182</v>
      </c>
      <c r="F1440" t="s">
        <v>2400</v>
      </c>
      <c r="G1440" t="s">
        <v>3169</v>
      </c>
      <c r="H1440" t="s">
        <v>27</v>
      </c>
      <c r="I1440" t="s">
        <v>2556</v>
      </c>
      <c r="O1440" t="s">
        <v>55</v>
      </c>
      <c r="P1440">
        <v>1</v>
      </c>
      <c r="Q1440">
        <v>1</v>
      </c>
      <c r="S1440" t="s">
        <v>8183</v>
      </c>
      <c r="T1440" t="s">
        <v>8173</v>
      </c>
      <c r="U1440" t="s">
        <v>8184</v>
      </c>
    </row>
    <row r="1441" spans="1:21">
      <c r="A1441" t="s">
        <v>8185</v>
      </c>
      <c r="B1441" t="s">
        <v>2611</v>
      </c>
      <c r="C1441" t="s">
        <v>8129</v>
      </c>
      <c r="D1441" t="s">
        <v>37</v>
      </c>
      <c r="E1441" t="s">
        <v>8186</v>
      </c>
      <c r="F1441" t="s">
        <v>4305</v>
      </c>
      <c r="G1441" t="s">
        <v>4306</v>
      </c>
      <c r="H1441" t="s">
        <v>27</v>
      </c>
      <c r="I1441" t="s">
        <v>2556</v>
      </c>
      <c r="O1441" t="s">
        <v>79</v>
      </c>
      <c r="P1441">
        <v>0</v>
      </c>
      <c r="Q1441">
        <v>0</v>
      </c>
      <c r="R1441" t="s">
        <v>8187</v>
      </c>
      <c r="S1441" t="s">
        <v>8188</v>
      </c>
      <c r="T1441" t="s">
        <v>8189</v>
      </c>
      <c r="U1441" t="s">
        <v>8190</v>
      </c>
    </row>
    <row r="1442" spans="1:21">
      <c r="A1442" t="s">
        <v>8191</v>
      </c>
      <c r="B1442" t="s">
        <v>2611</v>
      </c>
      <c r="C1442" t="s">
        <v>8129</v>
      </c>
      <c r="D1442" t="s">
        <v>37</v>
      </c>
      <c r="E1442" t="s">
        <v>8192</v>
      </c>
      <c r="F1442" t="s">
        <v>4305</v>
      </c>
      <c r="G1442" t="s">
        <v>5063</v>
      </c>
      <c r="H1442" t="s">
        <v>27</v>
      </c>
      <c r="I1442" t="s">
        <v>2556</v>
      </c>
      <c r="O1442" t="s">
        <v>55</v>
      </c>
      <c r="P1442">
        <v>0</v>
      </c>
      <c r="Q1442">
        <v>0</v>
      </c>
      <c r="R1442" t="s">
        <v>8187</v>
      </c>
      <c r="S1442" t="s">
        <v>8193</v>
      </c>
      <c r="T1442" t="s">
        <v>8189</v>
      </c>
      <c r="U1442" t="s">
        <v>8194</v>
      </c>
    </row>
    <row r="1443" spans="1:21">
      <c r="A1443" t="s">
        <v>8195</v>
      </c>
      <c r="B1443" t="s">
        <v>2611</v>
      </c>
      <c r="C1443" t="s">
        <v>8129</v>
      </c>
      <c r="D1443" t="s">
        <v>37</v>
      </c>
      <c r="E1443" t="s">
        <v>8196</v>
      </c>
      <c r="F1443" t="s">
        <v>2400</v>
      </c>
      <c r="G1443" t="s">
        <v>3169</v>
      </c>
      <c r="H1443" t="s">
        <v>27</v>
      </c>
      <c r="I1443" t="s">
        <v>2556</v>
      </c>
      <c r="O1443" t="s">
        <v>55</v>
      </c>
      <c r="P1443">
        <v>0</v>
      </c>
      <c r="Q1443">
        <v>0</v>
      </c>
      <c r="S1443" t="s">
        <v>8197</v>
      </c>
      <c r="T1443" t="s">
        <v>8198</v>
      </c>
      <c r="U1443" t="s">
        <v>8199</v>
      </c>
    </row>
    <row r="1444" spans="1:21">
      <c r="A1444">
        <v>3341</v>
      </c>
      <c r="B1444" t="s">
        <v>2611</v>
      </c>
      <c r="C1444" t="s">
        <v>8129</v>
      </c>
      <c r="D1444" t="s">
        <v>37</v>
      </c>
      <c r="E1444" t="s">
        <v>8200</v>
      </c>
      <c r="F1444" t="s">
        <v>2400</v>
      </c>
      <c r="G1444" t="s">
        <v>3169</v>
      </c>
      <c r="H1444" t="s">
        <v>27</v>
      </c>
      <c r="I1444" t="s">
        <v>2556</v>
      </c>
      <c r="O1444" t="s">
        <v>55</v>
      </c>
      <c r="P1444">
        <v>0</v>
      </c>
      <c r="Q1444">
        <v>0</v>
      </c>
      <c r="S1444" t="s">
        <v>8201</v>
      </c>
      <c r="T1444" t="s">
        <v>8198</v>
      </c>
      <c r="U1444" t="s">
        <v>8202</v>
      </c>
    </row>
    <row r="1445" spans="1:21">
      <c r="A1445">
        <v>3342</v>
      </c>
      <c r="B1445" t="s">
        <v>2611</v>
      </c>
      <c r="C1445" t="s">
        <v>8129</v>
      </c>
      <c r="D1445" t="s">
        <v>37</v>
      </c>
      <c r="E1445" t="s">
        <v>8203</v>
      </c>
      <c r="F1445" t="s">
        <v>2400</v>
      </c>
      <c r="G1445" t="s">
        <v>3169</v>
      </c>
      <c r="H1445" t="s">
        <v>27</v>
      </c>
      <c r="I1445" t="s">
        <v>2556</v>
      </c>
      <c r="O1445" t="s">
        <v>79</v>
      </c>
      <c r="P1445">
        <v>0</v>
      </c>
      <c r="Q1445">
        <v>0</v>
      </c>
      <c r="S1445" t="s">
        <v>8204</v>
      </c>
      <c r="T1445" t="s">
        <v>8198</v>
      </c>
      <c r="U1445" t="s">
        <v>8205</v>
      </c>
    </row>
    <row r="1446" spans="1:21">
      <c r="A1446">
        <v>3343</v>
      </c>
      <c r="B1446" t="s">
        <v>2611</v>
      </c>
      <c r="C1446" t="s">
        <v>8129</v>
      </c>
      <c r="D1446" t="s">
        <v>37</v>
      </c>
      <c r="E1446" t="s">
        <v>8206</v>
      </c>
      <c r="F1446" t="s">
        <v>2400</v>
      </c>
      <c r="G1446" t="s">
        <v>3169</v>
      </c>
      <c r="H1446" t="s">
        <v>27</v>
      </c>
      <c r="I1446" t="s">
        <v>2556</v>
      </c>
      <c r="O1446" t="s">
        <v>79</v>
      </c>
      <c r="P1446">
        <v>0</v>
      </c>
      <c r="Q1446">
        <v>0</v>
      </c>
      <c r="S1446" t="s">
        <v>8207</v>
      </c>
      <c r="T1446" t="s">
        <v>8198</v>
      </c>
      <c r="U1446" t="s">
        <v>8205</v>
      </c>
    </row>
    <row r="1447" spans="1:21">
      <c r="A1447" t="s">
        <v>8208</v>
      </c>
      <c r="B1447" t="s">
        <v>2611</v>
      </c>
      <c r="C1447" t="s">
        <v>506</v>
      </c>
      <c r="D1447" t="s">
        <v>364</v>
      </c>
      <c r="E1447" t="s">
        <v>8209</v>
      </c>
      <c r="F1447" t="s">
        <v>25</v>
      </c>
      <c r="G1447" t="s">
        <v>260</v>
      </c>
      <c r="H1447" t="s">
        <v>27</v>
      </c>
      <c r="I1447" t="s">
        <v>28</v>
      </c>
      <c r="J1447" t="s">
        <v>8210</v>
      </c>
      <c r="K1447" t="s">
        <v>8211</v>
      </c>
      <c r="L1447" t="s">
        <v>8212</v>
      </c>
      <c r="M1447" t="s">
        <v>8213</v>
      </c>
      <c r="N1447" t="s">
        <v>8214</v>
      </c>
      <c r="O1447" t="s">
        <v>34</v>
      </c>
      <c r="P1447">
        <v>0</v>
      </c>
      <c r="Q1447">
        <v>0</v>
      </c>
      <c r="S1447" t="s">
        <v>8215</v>
      </c>
      <c r="T1447" t="s">
        <v>8216</v>
      </c>
      <c r="U1447" t="s">
        <v>8217</v>
      </c>
    </row>
    <row r="1448" spans="1:21">
      <c r="A1448" t="s">
        <v>8218</v>
      </c>
      <c r="B1448" t="s">
        <v>2611</v>
      </c>
      <c r="C1448" t="s">
        <v>506</v>
      </c>
      <c r="D1448" t="s">
        <v>364</v>
      </c>
      <c r="E1448" t="s">
        <v>8219</v>
      </c>
      <c r="F1448" t="s">
        <v>25</v>
      </c>
      <c r="G1448" t="s">
        <v>2044</v>
      </c>
      <c r="H1448" t="s">
        <v>27</v>
      </c>
      <c r="I1448" t="s">
        <v>28</v>
      </c>
      <c r="J1448" t="s">
        <v>8220</v>
      </c>
      <c r="K1448" t="s">
        <v>8221</v>
      </c>
      <c r="L1448" t="s">
        <v>8222</v>
      </c>
      <c r="M1448" t="s">
        <v>8223</v>
      </c>
      <c r="N1448" t="s">
        <v>8224</v>
      </c>
      <c r="O1448" t="s">
        <v>34</v>
      </c>
      <c r="P1448">
        <v>0</v>
      </c>
      <c r="Q1448">
        <v>0</v>
      </c>
      <c r="S1448" t="s">
        <v>8225</v>
      </c>
      <c r="T1448" t="s">
        <v>8216</v>
      </c>
      <c r="U1448" t="s">
        <v>8226</v>
      </c>
    </row>
    <row r="1449" spans="1:21">
      <c r="A1449">
        <v>3373</v>
      </c>
      <c r="B1449" t="s">
        <v>2611</v>
      </c>
      <c r="C1449" t="s">
        <v>506</v>
      </c>
      <c r="D1449" t="s">
        <v>364</v>
      </c>
      <c r="E1449" t="s">
        <v>8227</v>
      </c>
      <c r="F1449" t="s">
        <v>25</v>
      </c>
      <c r="G1449" t="s">
        <v>260</v>
      </c>
      <c r="H1449" t="s">
        <v>27</v>
      </c>
      <c r="I1449" t="s">
        <v>28</v>
      </c>
      <c r="J1449" t="s">
        <v>8228</v>
      </c>
      <c r="K1449" t="s">
        <v>8229</v>
      </c>
      <c r="L1449" t="s">
        <v>8230</v>
      </c>
      <c r="M1449" t="s">
        <v>8231</v>
      </c>
      <c r="N1449" t="s">
        <v>8231</v>
      </c>
      <c r="O1449" t="s">
        <v>55</v>
      </c>
      <c r="P1449">
        <v>0</v>
      </c>
      <c r="Q1449">
        <v>0</v>
      </c>
      <c r="S1449" t="s">
        <v>8232</v>
      </c>
      <c r="T1449" t="s">
        <v>8216</v>
      </c>
      <c r="U1449" t="s">
        <v>8233</v>
      </c>
    </row>
    <row r="1450" spans="1:21">
      <c r="A1450">
        <v>3374</v>
      </c>
      <c r="B1450" t="s">
        <v>2611</v>
      </c>
      <c r="C1450" t="s">
        <v>506</v>
      </c>
      <c r="D1450" t="s">
        <v>364</v>
      </c>
      <c r="E1450" t="s">
        <v>8234</v>
      </c>
      <c r="F1450" t="s">
        <v>25</v>
      </c>
      <c r="G1450" t="s">
        <v>1827</v>
      </c>
      <c r="H1450" t="s">
        <v>27</v>
      </c>
      <c r="I1450" t="s">
        <v>28</v>
      </c>
      <c r="J1450" t="s">
        <v>8235</v>
      </c>
      <c r="K1450" t="s">
        <v>8236</v>
      </c>
      <c r="L1450" t="s">
        <v>8237</v>
      </c>
      <c r="M1450" t="s">
        <v>8238</v>
      </c>
      <c r="N1450" t="s">
        <v>8239</v>
      </c>
      <c r="O1450" t="s">
        <v>79</v>
      </c>
      <c r="P1450">
        <v>0</v>
      </c>
      <c r="Q1450">
        <v>0</v>
      </c>
      <c r="S1450" t="s">
        <v>8240</v>
      </c>
      <c r="T1450" t="s">
        <v>8216</v>
      </c>
      <c r="U1450" t="s">
        <v>8241</v>
      </c>
    </row>
    <row r="1451" spans="1:21">
      <c r="A1451">
        <v>3375</v>
      </c>
      <c r="B1451" t="s">
        <v>2611</v>
      </c>
      <c r="C1451" t="s">
        <v>506</v>
      </c>
      <c r="D1451" t="s">
        <v>364</v>
      </c>
      <c r="E1451" t="s">
        <v>8242</v>
      </c>
      <c r="F1451" t="s">
        <v>25</v>
      </c>
      <c r="G1451" t="s">
        <v>1827</v>
      </c>
      <c r="H1451" t="s">
        <v>27</v>
      </c>
      <c r="I1451" t="s">
        <v>28</v>
      </c>
      <c r="J1451" t="s">
        <v>8243</v>
      </c>
      <c r="K1451" t="s">
        <v>8244</v>
      </c>
      <c r="L1451" t="s">
        <v>8245</v>
      </c>
      <c r="M1451" t="s">
        <v>8246</v>
      </c>
      <c r="N1451" t="s">
        <v>8247</v>
      </c>
      <c r="O1451" t="s">
        <v>79</v>
      </c>
      <c r="P1451">
        <v>0</v>
      </c>
      <c r="Q1451">
        <v>0</v>
      </c>
      <c r="S1451" t="s">
        <v>8248</v>
      </c>
      <c r="T1451" t="s">
        <v>8216</v>
      </c>
      <c r="U1451" t="s">
        <v>8249</v>
      </c>
    </row>
    <row r="1452" spans="1:21">
      <c r="A1452" t="s">
        <v>8250</v>
      </c>
      <c r="B1452" t="s">
        <v>2611</v>
      </c>
      <c r="C1452" t="s">
        <v>506</v>
      </c>
      <c r="D1452" t="s">
        <v>364</v>
      </c>
      <c r="E1452" t="s">
        <v>8251</v>
      </c>
      <c r="F1452" t="s">
        <v>25</v>
      </c>
      <c r="G1452" t="s">
        <v>2044</v>
      </c>
      <c r="H1452" t="s">
        <v>27</v>
      </c>
      <c r="I1452" t="s">
        <v>28</v>
      </c>
      <c r="J1452" t="s">
        <v>8252</v>
      </c>
      <c r="K1452" t="s">
        <v>8253</v>
      </c>
      <c r="L1452" t="s">
        <v>8254</v>
      </c>
      <c r="M1452" t="s">
        <v>8255</v>
      </c>
      <c r="N1452" t="s">
        <v>8256</v>
      </c>
      <c r="O1452" t="s">
        <v>121</v>
      </c>
      <c r="P1452">
        <v>0</v>
      </c>
      <c r="Q1452">
        <v>0</v>
      </c>
      <c r="S1452" t="s">
        <v>8257</v>
      </c>
      <c r="T1452" t="s">
        <v>8258</v>
      </c>
      <c r="U1452" t="s">
        <v>8259</v>
      </c>
    </row>
    <row r="1453" spans="1:21">
      <c r="A1453">
        <v>3377</v>
      </c>
      <c r="B1453" t="s">
        <v>2611</v>
      </c>
      <c r="C1453" t="s">
        <v>506</v>
      </c>
      <c r="D1453" t="s">
        <v>364</v>
      </c>
      <c r="E1453" t="s">
        <v>8260</v>
      </c>
      <c r="F1453" t="s">
        <v>25</v>
      </c>
      <c r="G1453" t="s">
        <v>2044</v>
      </c>
      <c r="H1453" t="s">
        <v>27</v>
      </c>
      <c r="I1453" t="s">
        <v>28</v>
      </c>
      <c r="J1453" t="s">
        <v>8261</v>
      </c>
      <c r="K1453" t="s">
        <v>8262</v>
      </c>
      <c r="L1453" t="s">
        <v>8263</v>
      </c>
      <c r="M1453" t="s">
        <v>8264</v>
      </c>
      <c r="N1453" t="s">
        <v>8265</v>
      </c>
      <c r="O1453" t="s">
        <v>121</v>
      </c>
      <c r="P1453">
        <v>0</v>
      </c>
      <c r="Q1453">
        <v>0</v>
      </c>
      <c r="S1453" t="s">
        <v>8266</v>
      </c>
      <c r="T1453" t="s">
        <v>8258</v>
      </c>
      <c r="U1453" t="s">
        <v>8267</v>
      </c>
    </row>
    <row r="1454" spans="1:21">
      <c r="A1454">
        <v>3379</v>
      </c>
      <c r="B1454" t="s">
        <v>2611</v>
      </c>
      <c r="C1454" t="s">
        <v>506</v>
      </c>
      <c r="D1454" t="s">
        <v>364</v>
      </c>
      <c r="E1454" t="s">
        <v>8268</v>
      </c>
      <c r="F1454" t="s">
        <v>25</v>
      </c>
      <c r="G1454" t="s">
        <v>1050</v>
      </c>
      <c r="H1454" t="s">
        <v>27</v>
      </c>
      <c r="I1454" t="s">
        <v>28</v>
      </c>
      <c r="J1454" t="s">
        <v>8269</v>
      </c>
      <c r="K1454" t="s">
        <v>8270</v>
      </c>
      <c r="L1454" t="s">
        <v>8271</v>
      </c>
      <c r="M1454" t="s">
        <v>8272</v>
      </c>
      <c r="N1454" t="s">
        <v>8273</v>
      </c>
      <c r="O1454" t="s">
        <v>79</v>
      </c>
      <c r="P1454">
        <v>0</v>
      </c>
      <c r="Q1454">
        <v>0</v>
      </c>
      <c r="S1454" t="s">
        <v>8274</v>
      </c>
      <c r="T1454" t="s">
        <v>8258</v>
      </c>
      <c r="U1454" t="s">
        <v>8275</v>
      </c>
    </row>
    <row r="1455" spans="1:21">
      <c r="A1455" t="s">
        <v>8276</v>
      </c>
      <c r="B1455" t="s">
        <v>2611</v>
      </c>
      <c r="C1455" t="s">
        <v>506</v>
      </c>
      <c r="D1455" t="s">
        <v>364</v>
      </c>
      <c r="E1455" t="s">
        <v>8277</v>
      </c>
      <c r="F1455" t="s">
        <v>5213</v>
      </c>
      <c r="G1455" t="s">
        <v>5303</v>
      </c>
      <c r="H1455" t="s">
        <v>27</v>
      </c>
      <c r="I1455" t="s">
        <v>28</v>
      </c>
      <c r="J1455" t="s">
        <v>35</v>
      </c>
      <c r="K1455" t="s">
        <v>3034</v>
      </c>
      <c r="L1455" t="s">
        <v>3035</v>
      </c>
      <c r="M1455" t="s">
        <v>3456</v>
      </c>
      <c r="N1455" t="s">
        <v>3970</v>
      </c>
      <c r="O1455" t="s">
        <v>79</v>
      </c>
      <c r="P1455">
        <v>1</v>
      </c>
      <c r="Q1455">
        <v>1</v>
      </c>
      <c r="S1455" t="s">
        <v>8278</v>
      </c>
      <c r="T1455" t="s">
        <v>8279</v>
      </c>
      <c r="U1455" t="s">
        <v>8280</v>
      </c>
    </row>
    <row r="1456" spans="1:21">
      <c r="A1456">
        <v>3390</v>
      </c>
      <c r="B1456" t="s">
        <v>2611</v>
      </c>
      <c r="C1456" t="s">
        <v>506</v>
      </c>
      <c r="D1456" t="s">
        <v>364</v>
      </c>
      <c r="E1456" t="s">
        <v>8281</v>
      </c>
      <c r="F1456" t="s">
        <v>5213</v>
      </c>
      <c r="G1456" t="s">
        <v>5457</v>
      </c>
      <c r="H1456" t="s">
        <v>27</v>
      </c>
      <c r="I1456" t="s">
        <v>28</v>
      </c>
      <c r="J1456" t="s">
        <v>8011</v>
      </c>
      <c r="K1456" t="s">
        <v>8012</v>
      </c>
      <c r="L1456" t="s">
        <v>8013</v>
      </c>
      <c r="M1456" t="s">
        <v>8014</v>
      </c>
      <c r="N1456" t="s">
        <v>8015</v>
      </c>
      <c r="O1456" t="s">
        <v>55</v>
      </c>
      <c r="P1456">
        <v>1</v>
      </c>
      <c r="Q1456">
        <v>1</v>
      </c>
      <c r="S1456" t="s">
        <v>8282</v>
      </c>
      <c r="T1456" t="s">
        <v>8279</v>
      </c>
      <c r="U1456" t="s">
        <v>8283</v>
      </c>
    </row>
    <row r="1457" spans="1:21">
      <c r="A1457">
        <v>3391</v>
      </c>
      <c r="B1457" t="s">
        <v>2611</v>
      </c>
      <c r="C1457" t="s">
        <v>6061</v>
      </c>
      <c r="D1457" t="s">
        <v>364</v>
      </c>
      <c r="E1457" t="s">
        <v>8284</v>
      </c>
      <c r="F1457" t="s">
        <v>25</v>
      </c>
      <c r="G1457" t="s">
        <v>2044</v>
      </c>
      <c r="H1457" t="s">
        <v>27</v>
      </c>
      <c r="I1457" t="s">
        <v>2556</v>
      </c>
      <c r="O1457" t="s">
        <v>79</v>
      </c>
      <c r="P1457">
        <v>1</v>
      </c>
      <c r="Q1457">
        <v>1</v>
      </c>
      <c r="S1457" t="s">
        <v>8285</v>
      </c>
      <c r="T1457" t="s">
        <v>8286</v>
      </c>
      <c r="U1457" t="s">
        <v>8287</v>
      </c>
    </row>
    <row r="1458" spans="1:21">
      <c r="A1458">
        <v>3392</v>
      </c>
      <c r="B1458" t="s">
        <v>2611</v>
      </c>
      <c r="C1458" t="s">
        <v>6061</v>
      </c>
      <c r="D1458" t="s">
        <v>364</v>
      </c>
      <c r="E1458" t="s">
        <v>8288</v>
      </c>
      <c r="F1458" t="s">
        <v>25</v>
      </c>
      <c r="G1458" t="s">
        <v>2044</v>
      </c>
      <c r="H1458" t="s">
        <v>27</v>
      </c>
      <c r="I1458" t="s">
        <v>2556</v>
      </c>
      <c r="O1458" t="s">
        <v>55</v>
      </c>
      <c r="P1458">
        <v>1</v>
      </c>
      <c r="Q1458">
        <v>1</v>
      </c>
      <c r="S1458" t="s">
        <v>8289</v>
      </c>
      <c r="T1458" t="s">
        <v>8286</v>
      </c>
      <c r="U1458" t="s">
        <v>8290</v>
      </c>
    </row>
    <row r="1459" spans="1:21">
      <c r="A1459">
        <v>3393</v>
      </c>
      <c r="B1459" t="s">
        <v>2611</v>
      </c>
      <c r="C1459" t="s">
        <v>6061</v>
      </c>
      <c r="D1459" t="s">
        <v>364</v>
      </c>
      <c r="E1459" t="s">
        <v>8291</v>
      </c>
      <c r="F1459" t="s">
        <v>25</v>
      </c>
      <c r="G1459" t="s">
        <v>2044</v>
      </c>
      <c r="H1459" t="s">
        <v>27</v>
      </c>
      <c r="I1459" t="s">
        <v>2556</v>
      </c>
      <c r="O1459" t="s">
        <v>55</v>
      </c>
      <c r="P1459">
        <v>1</v>
      </c>
      <c r="Q1459">
        <v>1</v>
      </c>
      <c r="S1459" t="s">
        <v>8292</v>
      </c>
      <c r="T1459" t="s">
        <v>8293</v>
      </c>
      <c r="U1459" t="s">
        <v>8290</v>
      </c>
    </row>
    <row r="1460" spans="1:21">
      <c r="A1460">
        <v>3394</v>
      </c>
      <c r="B1460" t="s">
        <v>2611</v>
      </c>
      <c r="C1460" t="s">
        <v>6061</v>
      </c>
      <c r="D1460" t="s">
        <v>364</v>
      </c>
      <c r="E1460" t="s">
        <v>8294</v>
      </c>
      <c r="F1460" t="s">
        <v>25</v>
      </c>
      <c r="G1460" t="s">
        <v>2044</v>
      </c>
      <c r="H1460" t="s">
        <v>27</v>
      </c>
      <c r="I1460" t="s">
        <v>2556</v>
      </c>
      <c r="O1460" t="s">
        <v>79</v>
      </c>
      <c r="P1460">
        <v>0</v>
      </c>
      <c r="Q1460">
        <v>0</v>
      </c>
      <c r="S1460" t="s">
        <v>8295</v>
      </c>
      <c r="T1460" t="s">
        <v>8296</v>
      </c>
      <c r="U1460" t="s">
        <v>8297</v>
      </c>
    </row>
    <row r="1461" spans="1:21">
      <c r="A1461" t="s">
        <v>8298</v>
      </c>
      <c r="B1461" t="s">
        <v>2611</v>
      </c>
      <c r="C1461" t="s">
        <v>6061</v>
      </c>
      <c r="D1461" t="s">
        <v>364</v>
      </c>
      <c r="E1461" t="s">
        <v>8299</v>
      </c>
      <c r="F1461" t="s">
        <v>25</v>
      </c>
      <c r="G1461" t="s">
        <v>1827</v>
      </c>
      <c r="H1461" t="s">
        <v>27</v>
      </c>
      <c r="I1461" t="s">
        <v>2556</v>
      </c>
      <c r="O1461" t="s">
        <v>79</v>
      </c>
      <c r="P1461">
        <v>1</v>
      </c>
      <c r="Q1461">
        <v>1</v>
      </c>
      <c r="S1461" t="s">
        <v>8300</v>
      </c>
      <c r="T1461" t="s">
        <v>8286</v>
      </c>
      <c r="U1461" t="s">
        <v>8301</v>
      </c>
    </row>
    <row r="1462" spans="1:21">
      <c r="A1462">
        <v>3396</v>
      </c>
      <c r="B1462" t="s">
        <v>2611</v>
      </c>
      <c r="C1462" t="s">
        <v>6061</v>
      </c>
      <c r="D1462" t="s">
        <v>364</v>
      </c>
      <c r="E1462" t="s">
        <v>8302</v>
      </c>
      <c r="F1462" t="s">
        <v>25</v>
      </c>
      <c r="G1462" t="s">
        <v>1827</v>
      </c>
      <c r="H1462" t="s">
        <v>27</v>
      </c>
      <c r="I1462" t="s">
        <v>2556</v>
      </c>
      <c r="O1462" t="s">
        <v>79</v>
      </c>
      <c r="P1462">
        <v>0</v>
      </c>
      <c r="Q1462">
        <v>0</v>
      </c>
      <c r="S1462" t="s">
        <v>8303</v>
      </c>
      <c r="T1462" t="s">
        <v>8304</v>
      </c>
      <c r="U1462" t="s">
        <v>8305</v>
      </c>
    </row>
    <row r="1463" spans="1:21">
      <c r="A1463">
        <v>3397</v>
      </c>
      <c r="B1463" t="s">
        <v>2611</v>
      </c>
      <c r="C1463" t="s">
        <v>6061</v>
      </c>
      <c r="D1463" t="s">
        <v>364</v>
      </c>
      <c r="E1463" t="s">
        <v>8306</v>
      </c>
      <c r="F1463" t="s">
        <v>25</v>
      </c>
      <c r="G1463" t="s">
        <v>873</v>
      </c>
      <c r="H1463" t="s">
        <v>27</v>
      </c>
      <c r="I1463" t="s">
        <v>2556</v>
      </c>
      <c r="O1463" t="s">
        <v>79</v>
      </c>
      <c r="P1463">
        <v>1</v>
      </c>
      <c r="Q1463">
        <v>1</v>
      </c>
      <c r="S1463" t="s">
        <v>8307</v>
      </c>
      <c r="T1463" t="s">
        <v>8308</v>
      </c>
      <c r="U1463" t="s">
        <v>8309</v>
      </c>
    </row>
    <row r="1464" spans="1:21">
      <c r="A1464">
        <v>3399</v>
      </c>
      <c r="B1464" t="s">
        <v>2611</v>
      </c>
      <c r="C1464" t="s">
        <v>6061</v>
      </c>
      <c r="D1464" t="s">
        <v>364</v>
      </c>
      <c r="E1464" t="s">
        <v>8310</v>
      </c>
      <c r="F1464" t="s">
        <v>25</v>
      </c>
      <c r="G1464" t="s">
        <v>1050</v>
      </c>
      <c r="H1464" t="s">
        <v>27</v>
      </c>
      <c r="I1464" t="s">
        <v>2556</v>
      </c>
      <c r="O1464" t="s">
        <v>79</v>
      </c>
      <c r="P1464">
        <v>0</v>
      </c>
      <c r="Q1464">
        <v>0</v>
      </c>
      <c r="S1464" t="s">
        <v>8311</v>
      </c>
      <c r="T1464" t="s">
        <v>8312</v>
      </c>
      <c r="U1464" t="s">
        <v>8313</v>
      </c>
    </row>
    <row r="1465" spans="1:21">
      <c r="A1465" t="s">
        <v>8314</v>
      </c>
      <c r="B1465" t="s">
        <v>2611</v>
      </c>
      <c r="C1465" t="s">
        <v>6061</v>
      </c>
      <c r="D1465" t="s">
        <v>364</v>
      </c>
      <c r="E1465" t="s">
        <v>8315</v>
      </c>
      <c r="F1465" t="s">
        <v>25</v>
      </c>
      <c r="G1465" t="s">
        <v>726</v>
      </c>
      <c r="H1465" t="s">
        <v>27</v>
      </c>
      <c r="I1465" t="s">
        <v>2556</v>
      </c>
      <c r="J1465" t="s">
        <v>8011</v>
      </c>
      <c r="K1465" t="s">
        <v>8012</v>
      </c>
      <c r="L1465" t="s">
        <v>8013</v>
      </c>
      <c r="M1465" t="s">
        <v>8014</v>
      </c>
      <c r="N1465" t="s">
        <v>8015</v>
      </c>
      <c r="O1465" t="s">
        <v>55</v>
      </c>
      <c r="P1465">
        <v>1</v>
      </c>
      <c r="Q1465">
        <v>1</v>
      </c>
      <c r="S1465" t="s">
        <v>8316</v>
      </c>
      <c r="T1465" t="s">
        <v>8286</v>
      </c>
      <c r="U1465" t="s">
        <v>8313</v>
      </c>
    </row>
    <row r="1466" spans="1:21">
      <c r="A1466">
        <v>3404</v>
      </c>
      <c r="B1466" t="s">
        <v>2611</v>
      </c>
      <c r="C1466" t="s">
        <v>6061</v>
      </c>
      <c r="D1466" t="s">
        <v>364</v>
      </c>
      <c r="E1466" t="s">
        <v>8317</v>
      </c>
      <c r="F1466" t="s">
        <v>5213</v>
      </c>
      <c r="G1466" t="s">
        <v>5303</v>
      </c>
      <c r="H1466" t="s">
        <v>27</v>
      </c>
      <c r="I1466" t="s">
        <v>2556</v>
      </c>
      <c r="O1466" t="s">
        <v>55</v>
      </c>
      <c r="P1466">
        <v>1</v>
      </c>
      <c r="Q1466">
        <v>0</v>
      </c>
      <c r="S1466" t="s">
        <v>8318</v>
      </c>
      <c r="T1466" t="s">
        <v>8319</v>
      </c>
      <c r="U1466" t="s">
        <v>8320</v>
      </c>
    </row>
    <row r="1467" spans="1:21">
      <c r="A1467">
        <v>3405</v>
      </c>
      <c r="B1467" t="s">
        <v>2611</v>
      </c>
      <c r="C1467" t="s">
        <v>6061</v>
      </c>
      <c r="D1467" t="s">
        <v>364</v>
      </c>
      <c r="E1467" t="s">
        <v>8321</v>
      </c>
      <c r="F1467" t="s">
        <v>5213</v>
      </c>
      <c r="G1467" t="s">
        <v>5457</v>
      </c>
      <c r="H1467" t="s">
        <v>27</v>
      </c>
      <c r="I1467" t="s">
        <v>2556</v>
      </c>
      <c r="O1467" t="s">
        <v>79</v>
      </c>
      <c r="P1467">
        <v>1</v>
      </c>
      <c r="Q1467">
        <v>0</v>
      </c>
      <c r="S1467" t="s">
        <v>8322</v>
      </c>
      <c r="T1467" t="s">
        <v>8319</v>
      </c>
      <c r="U1467" t="s">
        <v>8323</v>
      </c>
    </row>
    <row r="1468" spans="1:21">
      <c r="A1468" t="s">
        <v>8324</v>
      </c>
      <c r="B1468" t="s">
        <v>2611</v>
      </c>
      <c r="C1468" t="s">
        <v>6061</v>
      </c>
      <c r="D1468" t="s">
        <v>364</v>
      </c>
      <c r="E1468" t="s">
        <v>8325</v>
      </c>
      <c r="F1468" t="s">
        <v>5923</v>
      </c>
      <c r="G1468" t="s">
        <v>6738</v>
      </c>
      <c r="H1468" t="s">
        <v>27</v>
      </c>
      <c r="I1468" t="s">
        <v>2556</v>
      </c>
      <c r="J1468" t="s">
        <v>8011</v>
      </c>
      <c r="K1468" t="s">
        <v>8012</v>
      </c>
      <c r="L1468" t="s">
        <v>8013</v>
      </c>
      <c r="M1468" t="s">
        <v>8014</v>
      </c>
      <c r="N1468" t="s">
        <v>8015</v>
      </c>
      <c r="O1468" t="s">
        <v>55</v>
      </c>
      <c r="P1468">
        <v>0</v>
      </c>
      <c r="Q1468">
        <v>0</v>
      </c>
      <c r="S1468" t="s">
        <v>8326</v>
      </c>
      <c r="U1468" t="s">
        <v>8327</v>
      </c>
    </row>
    <row r="1469" spans="1:21">
      <c r="A1469">
        <v>3410</v>
      </c>
      <c r="B1469" t="s">
        <v>2611</v>
      </c>
      <c r="C1469" t="s">
        <v>8328</v>
      </c>
      <c r="D1469" t="s">
        <v>1935</v>
      </c>
      <c r="E1469" t="s">
        <v>8329</v>
      </c>
      <c r="F1469" t="s">
        <v>25</v>
      </c>
      <c r="G1469" t="s">
        <v>1050</v>
      </c>
      <c r="H1469" t="s">
        <v>27</v>
      </c>
      <c r="I1469" t="s">
        <v>2556</v>
      </c>
      <c r="O1469" t="s">
        <v>79</v>
      </c>
      <c r="P1469">
        <v>1</v>
      </c>
      <c r="Q1469">
        <v>1</v>
      </c>
      <c r="S1469" t="s">
        <v>8330</v>
      </c>
      <c r="T1469" t="s">
        <v>8331</v>
      </c>
      <c r="U1469" t="s">
        <v>8332</v>
      </c>
    </row>
    <row r="1470" spans="1:21">
      <c r="A1470">
        <v>3411</v>
      </c>
      <c r="B1470" t="s">
        <v>2611</v>
      </c>
      <c r="C1470" t="s">
        <v>8328</v>
      </c>
      <c r="D1470" t="s">
        <v>1935</v>
      </c>
      <c r="E1470" t="s">
        <v>8333</v>
      </c>
      <c r="F1470" t="s">
        <v>25</v>
      </c>
      <c r="G1470" t="s">
        <v>1286</v>
      </c>
      <c r="H1470" t="s">
        <v>27</v>
      </c>
      <c r="I1470" t="s">
        <v>2556</v>
      </c>
      <c r="O1470" t="s">
        <v>55</v>
      </c>
      <c r="P1470">
        <v>1</v>
      </c>
      <c r="Q1470">
        <v>1</v>
      </c>
      <c r="S1470" t="s">
        <v>8334</v>
      </c>
      <c r="T1470" t="s">
        <v>8331</v>
      </c>
      <c r="U1470" t="s">
        <v>8335</v>
      </c>
    </row>
    <row r="1471" spans="1:21">
      <c r="A1471">
        <v>3412</v>
      </c>
      <c r="B1471" t="s">
        <v>2611</v>
      </c>
      <c r="C1471" t="s">
        <v>8328</v>
      </c>
      <c r="D1471" t="s">
        <v>1935</v>
      </c>
      <c r="E1471" t="s">
        <v>8336</v>
      </c>
      <c r="F1471" t="s">
        <v>25</v>
      </c>
      <c r="G1471" t="s">
        <v>2044</v>
      </c>
      <c r="H1471" t="s">
        <v>27</v>
      </c>
      <c r="I1471" t="s">
        <v>2556</v>
      </c>
      <c r="O1471" t="s">
        <v>79</v>
      </c>
      <c r="P1471">
        <v>1</v>
      </c>
      <c r="Q1471">
        <v>1</v>
      </c>
      <c r="S1471" t="s">
        <v>8337</v>
      </c>
      <c r="T1471" t="s">
        <v>8331</v>
      </c>
      <c r="U1471" t="s">
        <v>8335</v>
      </c>
    </row>
    <row r="1472" spans="1:21">
      <c r="A1472">
        <v>3415</v>
      </c>
      <c r="B1472" t="s">
        <v>2611</v>
      </c>
      <c r="C1472" t="s">
        <v>8328</v>
      </c>
      <c r="D1472" t="s">
        <v>1935</v>
      </c>
      <c r="E1472" t="s">
        <v>8338</v>
      </c>
      <c r="F1472" t="s">
        <v>25</v>
      </c>
      <c r="G1472" t="s">
        <v>873</v>
      </c>
      <c r="H1472" t="s">
        <v>27</v>
      </c>
      <c r="I1472" t="s">
        <v>2556</v>
      </c>
      <c r="O1472" t="s">
        <v>79</v>
      </c>
      <c r="P1472">
        <v>1</v>
      </c>
      <c r="Q1472">
        <v>1</v>
      </c>
      <c r="S1472" t="s">
        <v>8339</v>
      </c>
      <c r="T1472" t="s">
        <v>8331</v>
      </c>
      <c r="U1472" t="s">
        <v>8340</v>
      </c>
    </row>
    <row r="1473" spans="1:21">
      <c r="A1473">
        <v>3417</v>
      </c>
      <c r="B1473" t="s">
        <v>2611</v>
      </c>
      <c r="C1473" t="s">
        <v>8328</v>
      </c>
      <c r="D1473" t="s">
        <v>1935</v>
      </c>
      <c r="E1473" t="s">
        <v>8341</v>
      </c>
      <c r="F1473" t="s">
        <v>25</v>
      </c>
      <c r="G1473" t="s">
        <v>2044</v>
      </c>
      <c r="H1473" t="s">
        <v>27</v>
      </c>
      <c r="I1473" t="s">
        <v>2556</v>
      </c>
      <c r="O1473" t="s">
        <v>79</v>
      </c>
      <c r="P1473">
        <v>1</v>
      </c>
      <c r="Q1473">
        <v>1</v>
      </c>
      <c r="S1473" t="s">
        <v>8342</v>
      </c>
      <c r="T1473" t="s">
        <v>8331</v>
      </c>
      <c r="U1473" t="s">
        <v>8343</v>
      </c>
    </row>
    <row r="1474" spans="1:21">
      <c r="A1474" t="s">
        <v>8344</v>
      </c>
      <c r="B1474" t="s">
        <v>2611</v>
      </c>
      <c r="C1474" t="s">
        <v>8328</v>
      </c>
      <c r="D1474" t="s">
        <v>1935</v>
      </c>
      <c r="E1474" t="s">
        <v>8345</v>
      </c>
      <c r="F1474" t="s">
        <v>25</v>
      </c>
      <c r="G1474" t="s">
        <v>1827</v>
      </c>
      <c r="H1474" t="s">
        <v>27</v>
      </c>
      <c r="I1474" t="s">
        <v>2556</v>
      </c>
      <c r="O1474" t="s">
        <v>55</v>
      </c>
      <c r="P1474">
        <v>1</v>
      </c>
      <c r="Q1474">
        <v>1</v>
      </c>
      <c r="S1474" t="s">
        <v>8346</v>
      </c>
      <c r="T1474" t="s">
        <v>8331</v>
      </c>
      <c r="U1474" t="s">
        <v>8347</v>
      </c>
    </row>
    <row r="1475" spans="1:21">
      <c r="A1475" t="s">
        <v>8348</v>
      </c>
      <c r="B1475" t="s">
        <v>2611</v>
      </c>
      <c r="C1475" t="s">
        <v>8328</v>
      </c>
      <c r="D1475" t="s">
        <v>1935</v>
      </c>
      <c r="E1475" t="s">
        <v>8349</v>
      </c>
      <c r="F1475" t="s">
        <v>25</v>
      </c>
      <c r="G1475" t="s">
        <v>726</v>
      </c>
      <c r="H1475" t="s">
        <v>27</v>
      </c>
      <c r="I1475" t="s">
        <v>2556</v>
      </c>
      <c r="O1475" t="s">
        <v>79</v>
      </c>
      <c r="P1475">
        <v>1</v>
      </c>
      <c r="Q1475">
        <v>0</v>
      </c>
      <c r="S1475" t="s">
        <v>8350</v>
      </c>
      <c r="T1475" t="s">
        <v>8331</v>
      </c>
      <c r="U1475" t="s">
        <v>8351</v>
      </c>
    </row>
    <row r="1476" spans="1:21">
      <c r="A1476">
        <v>3420</v>
      </c>
      <c r="B1476" t="s">
        <v>2611</v>
      </c>
      <c r="C1476" t="s">
        <v>8328</v>
      </c>
      <c r="D1476" t="s">
        <v>1935</v>
      </c>
      <c r="E1476" t="s">
        <v>8352</v>
      </c>
      <c r="F1476" t="s">
        <v>25</v>
      </c>
      <c r="G1476" t="s">
        <v>873</v>
      </c>
      <c r="H1476" t="s">
        <v>27</v>
      </c>
      <c r="I1476" t="s">
        <v>2556</v>
      </c>
      <c r="O1476" t="s">
        <v>79</v>
      </c>
      <c r="P1476">
        <v>1</v>
      </c>
      <c r="Q1476">
        <v>0</v>
      </c>
      <c r="S1476" t="s">
        <v>8353</v>
      </c>
      <c r="T1476" t="s">
        <v>8354</v>
      </c>
      <c r="U1476" t="s">
        <v>8355</v>
      </c>
    </row>
    <row r="1477" spans="1:21">
      <c r="A1477" t="s">
        <v>8356</v>
      </c>
      <c r="B1477" t="s">
        <v>2611</v>
      </c>
      <c r="C1477" t="s">
        <v>8328</v>
      </c>
      <c r="D1477" t="s">
        <v>1935</v>
      </c>
      <c r="E1477" t="s">
        <v>8357</v>
      </c>
      <c r="F1477" t="s">
        <v>25</v>
      </c>
      <c r="G1477" t="s">
        <v>2044</v>
      </c>
      <c r="H1477" t="s">
        <v>27</v>
      </c>
      <c r="I1477" t="s">
        <v>2556</v>
      </c>
      <c r="O1477" t="s">
        <v>79</v>
      </c>
      <c r="P1477">
        <v>0</v>
      </c>
      <c r="Q1477">
        <v>0</v>
      </c>
      <c r="S1477" t="s">
        <v>8358</v>
      </c>
      <c r="T1477" t="s">
        <v>8354</v>
      </c>
      <c r="U1477" t="s">
        <v>8359</v>
      </c>
    </row>
    <row r="1478" spans="1:21">
      <c r="A1478">
        <v>3423</v>
      </c>
      <c r="B1478" t="s">
        <v>2611</v>
      </c>
      <c r="C1478" t="s">
        <v>8328</v>
      </c>
      <c r="D1478" t="s">
        <v>1935</v>
      </c>
      <c r="E1478" t="s">
        <v>8360</v>
      </c>
      <c r="F1478" t="s">
        <v>25</v>
      </c>
      <c r="G1478" t="s">
        <v>2044</v>
      </c>
      <c r="H1478" t="s">
        <v>27</v>
      </c>
      <c r="I1478" t="s">
        <v>2556</v>
      </c>
      <c r="O1478" t="s">
        <v>55</v>
      </c>
      <c r="P1478">
        <v>0</v>
      </c>
      <c r="Q1478">
        <v>0</v>
      </c>
      <c r="S1478" t="s">
        <v>8361</v>
      </c>
      <c r="T1478" t="s">
        <v>8354</v>
      </c>
      <c r="U1478" t="s">
        <v>8362</v>
      </c>
    </row>
    <row r="1479" spans="1:21">
      <c r="A1479">
        <v>3424</v>
      </c>
      <c r="B1479" t="s">
        <v>2611</v>
      </c>
      <c r="C1479" t="s">
        <v>8328</v>
      </c>
      <c r="D1479" t="s">
        <v>1935</v>
      </c>
      <c r="E1479" t="s">
        <v>8363</v>
      </c>
      <c r="F1479" t="s">
        <v>25</v>
      </c>
      <c r="G1479" t="s">
        <v>953</v>
      </c>
      <c r="H1479" t="s">
        <v>27</v>
      </c>
      <c r="I1479" t="s">
        <v>2556</v>
      </c>
      <c r="O1479" t="s">
        <v>79</v>
      </c>
      <c r="P1479">
        <v>0</v>
      </c>
      <c r="Q1479">
        <v>0</v>
      </c>
      <c r="S1479" t="s">
        <v>8364</v>
      </c>
      <c r="T1479" t="s">
        <v>8365</v>
      </c>
      <c r="U1479" t="s">
        <v>8366</v>
      </c>
    </row>
    <row r="1480" spans="1:21">
      <c r="A1480">
        <v>3425</v>
      </c>
      <c r="B1480" t="s">
        <v>2611</v>
      </c>
      <c r="C1480" t="s">
        <v>8328</v>
      </c>
      <c r="D1480" t="s">
        <v>1935</v>
      </c>
      <c r="E1480" t="s">
        <v>8367</v>
      </c>
      <c r="F1480" t="s">
        <v>25</v>
      </c>
      <c r="G1480" t="s">
        <v>1827</v>
      </c>
      <c r="H1480" t="s">
        <v>27</v>
      </c>
      <c r="I1480" t="s">
        <v>2556</v>
      </c>
      <c r="O1480" t="s">
        <v>55</v>
      </c>
      <c r="P1480">
        <v>0</v>
      </c>
      <c r="Q1480">
        <v>0</v>
      </c>
      <c r="S1480" t="s">
        <v>8368</v>
      </c>
      <c r="T1480" t="s">
        <v>8365</v>
      </c>
      <c r="U1480" t="s">
        <v>8369</v>
      </c>
    </row>
    <row r="1481" spans="1:21">
      <c r="A1481">
        <v>3426</v>
      </c>
      <c r="B1481" t="s">
        <v>2611</v>
      </c>
      <c r="C1481" t="s">
        <v>8328</v>
      </c>
      <c r="D1481" t="s">
        <v>1935</v>
      </c>
      <c r="E1481" t="s">
        <v>8370</v>
      </c>
      <c r="F1481" t="s">
        <v>25</v>
      </c>
      <c r="G1481" t="s">
        <v>1517</v>
      </c>
      <c r="H1481" t="s">
        <v>27</v>
      </c>
      <c r="I1481" t="s">
        <v>2556</v>
      </c>
      <c r="O1481" t="s">
        <v>79</v>
      </c>
      <c r="P1481">
        <v>1</v>
      </c>
      <c r="Q1481">
        <v>1</v>
      </c>
      <c r="S1481" t="s">
        <v>8371</v>
      </c>
      <c r="T1481" t="s">
        <v>8365</v>
      </c>
      <c r="U1481" t="s">
        <v>8372</v>
      </c>
    </row>
    <row r="1482" spans="1:21">
      <c r="A1482">
        <v>3427</v>
      </c>
      <c r="B1482" t="s">
        <v>2611</v>
      </c>
      <c r="C1482" t="s">
        <v>8328</v>
      </c>
      <c r="D1482" t="s">
        <v>1935</v>
      </c>
      <c r="E1482" t="s">
        <v>8373</v>
      </c>
      <c r="F1482" t="s">
        <v>25</v>
      </c>
      <c r="G1482" t="s">
        <v>2044</v>
      </c>
      <c r="H1482" t="s">
        <v>27</v>
      </c>
      <c r="I1482" t="s">
        <v>2556</v>
      </c>
      <c r="O1482" t="s">
        <v>79</v>
      </c>
      <c r="P1482">
        <v>0</v>
      </c>
      <c r="Q1482">
        <v>0</v>
      </c>
      <c r="S1482" t="s">
        <v>8374</v>
      </c>
      <c r="T1482" t="s">
        <v>8365</v>
      </c>
      <c r="U1482" t="s">
        <v>8375</v>
      </c>
    </row>
    <row r="1483" spans="1:21">
      <c r="A1483">
        <v>3428</v>
      </c>
      <c r="B1483" t="s">
        <v>2611</v>
      </c>
      <c r="C1483" t="s">
        <v>8328</v>
      </c>
      <c r="D1483" t="s">
        <v>1935</v>
      </c>
      <c r="E1483" t="s">
        <v>8376</v>
      </c>
      <c r="F1483" t="s">
        <v>25</v>
      </c>
      <c r="G1483" t="s">
        <v>2044</v>
      </c>
      <c r="H1483" t="s">
        <v>27</v>
      </c>
      <c r="I1483" t="s">
        <v>2556</v>
      </c>
      <c r="O1483" t="s">
        <v>55</v>
      </c>
      <c r="P1483">
        <v>0</v>
      </c>
      <c r="Q1483">
        <v>0</v>
      </c>
      <c r="S1483" t="s">
        <v>8377</v>
      </c>
      <c r="T1483" t="s">
        <v>8365</v>
      </c>
      <c r="U1483" t="s">
        <v>8375</v>
      </c>
    </row>
    <row r="1484" spans="1:21">
      <c r="A1484" t="s">
        <v>8378</v>
      </c>
      <c r="B1484" t="s">
        <v>2611</v>
      </c>
      <c r="C1484" t="s">
        <v>8328</v>
      </c>
      <c r="D1484" t="s">
        <v>1935</v>
      </c>
      <c r="E1484" t="s">
        <v>8379</v>
      </c>
      <c r="F1484" t="s">
        <v>25</v>
      </c>
      <c r="G1484" t="s">
        <v>260</v>
      </c>
      <c r="H1484" t="s">
        <v>27</v>
      </c>
      <c r="I1484" t="s">
        <v>2556</v>
      </c>
      <c r="O1484" t="s">
        <v>55</v>
      </c>
      <c r="P1484">
        <v>1</v>
      </c>
      <c r="Q1484">
        <v>1</v>
      </c>
      <c r="S1484" t="s">
        <v>8380</v>
      </c>
      <c r="T1484" t="s">
        <v>8365</v>
      </c>
      <c r="U1484" t="s">
        <v>8381</v>
      </c>
    </row>
    <row r="1485" spans="1:21">
      <c r="A1485">
        <v>3432</v>
      </c>
      <c r="B1485" t="s">
        <v>2611</v>
      </c>
      <c r="C1485" t="s">
        <v>8328</v>
      </c>
      <c r="D1485" t="s">
        <v>1935</v>
      </c>
      <c r="E1485" t="s">
        <v>8382</v>
      </c>
      <c r="F1485" t="s">
        <v>25</v>
      </c>
      <c r="G1485" t="s">
        <v>2044</v>
      </c>
      <c r="H1485" t="s">
        <v>27</v>
      </c>
      <c r="I1485" t="s">
        <v>2556</v>
      </c>
      <c r="O1485" t="s">
        <v>55</v>
      </c>
      <c r="P1485">
        <v>1</v>
      </c>
      <c r="Q1485">
        <v>0</v>
      </c>
      <c r="S1485" t="s">
        <v>8383</v>
      </c>
      <c r="T1485" t="s">
        <v>8384</v>
      </c>
      <c r="U1485" t="s">
        <v>8385</v>
      </c>
    </row>
    <row r="1486" spans="1:21">
      <c r="A1486">
        <v>3433</v>
      </c>
      <c r="B1486" t="s">
        <v>2611</v>
      </c>
      <c r="C1486" t="s">
        <v>8328</v>
      </c>
      <c r="D1486" t="s">
        <v>1935</v>
      </c>
      <c r="E1486" t="s">
        <v>8386</v>
      </c>
      <c r="F1486" t="s">
        <v>25</v>
      </c>
      <c r="G1486" t="s">
        <v>2044</v>
      </c>
      <c r="H1486" t="s">
        <v>27</v>
      </c>
      <c r="I1486" t="s">
        <v>2556</v>
      </c>
      <c r="O1486" t="s">
        <v>79</v>
      </c>
      <c r="P1486">
        <v>1</v>
      </c>
      <c r="Q1486">
        <v>0</v>
      </c>
      <c r="S1486" t="s">
        <v>8387</v>
      </c>
      <c r="T1486" t="s">
        <v>8384</v>
      </c>
      <c r="U1486" t="s">
        <v>8388</v>
      </c>
    </row>
    <row r="1487" spans="1:21">
      <c r="A1487">
        <v>3434</v>
      </c>
      <c r="B1487" t="s">
        <v>2611</v>
      </c>
      <c r="C1487" t="s">
        <v>8328</v>
      </c>
      <c r="D1487" t="s">
        <v>1935</v>
      </c>
      <c r="E1487" t="s">
        <v>8389</v>
      </c>
      <c r="F1487" t="s">
        <v>25</v>
      </c>
      <c r="G1487" t="s">
        <v>873</v>
      </c>
      <c r="H1487" t="s">
        <v>27</v>
      </c>
      <c r="I1487" t="s">
        <v>2556</v>
      </c>
      <c r="O1487" t="s">
        <v>79</v>
      </c>
      <c r="P1487">
        <v>1</v>
      </c>
      <c r="Q1487">
        <v>1</v>
      </c>
      <c r="S1487" t="s">
        <v>8390</v>
      </c>
      <c r="T1487" t="s">
        <v>8384</v>
      </c>
      <c r="U1487" t="s">
        <v>8388</v>
      </c>
    </row>
    <row r="1488" spans="1:21">
      <c r="A1488">
        <v>3446</v>
      </c>
      <c r="B1488" t="s">
        <v>2972</v>
      </c>
      <c r="C1488" t="s">
        <v>6333</v>
      </c>
      <c r="D1488" t="s">
        <v>524</v>
      </c>
      <c r="E1488" t="s">
        <v>8391</v>
      </c>
      <c r="F1488" t="s">
        <v>5923</v>
      </c>
      <c r="G1488" t="s">
        <v>5142</v>
      </c>
      <c r="H1488" t="s">
        <v>27</v>
      </c>
      <c r="I1488" t="s">
        <v>28</v>
      </c>
      <c r="J1488" t="s">
        <v>8392</v>
      </c>
      <c r="K1488" t="s">
        <v>8393</v>
      </c>
      <c r="L1488" t="s">
        <v>8394</v>
      </c>
      <c r="M1488" t="s">
        <v>8395</v>
      </c>
      <c r="N1488" t="s">
        <v>8396</v>
      </c>
      <c r="O1488" t="s">
        <v>79</v>
      </c>
      <c r="P1488">
        <v>0</v>
      </c>
      <c r="Q1488">
        <v>0</v>
      </c>
      <c r="S1488" t="s">
        <v>8397</v>
      </c>
      <c r="U1488" t="s">
        <v>8398</v>
      </c>
    </row>
    <row r="1489" spans="1:21">
      <c r="A1489">
        <v>3447</v>
      </c>
      <c r="B1489" t="s">
        <v>2429</v>
      </c>
      <c r="C1489" t="s">
        <v>6302</v>
      </c>
      <c r="D1489" t="s">
        <v>3957</v>
      </c>
      <c r="E1489" t="s">
        <v>8399</v>
      </c>
      <c r="F1489" t="s">
        <v>5923</v>
      </c>
      <c r="G1489" t="s">
        <v>5142</v>
      </c>
      <c r="H1489" t="s">
        <v>27</v>
      </c>
      <c r="I1489" t="s">
        <v>28</v>
      </c>
      <c r="J1489" t="s">
        <v>8400</v>
      </c>
      <c r="K1489" t="s">
        <v>8401</v>
      </c>
      <c r="L1489" t="s">
        <v>8402</v>
      </c>
      <c r="M1489" t="s">
        <v>8403</v>
      </c>
      <c r="N1489" t="s">
        <v>8404</v>
      </c>
      <c r="O1489" t="s">
        <v>34</v>
      </c>
      <c r="P1489">
        <v>0</v>
      </c>
      <c r="Q1489">
        <v>0</v>
      </c>
      <c r="S1489" t="s">
        <v>8405</v>
      </c>
      <c r="U1489" t="s">
        <v>8398</v>
      </c>
    </row>
    <row r="1490" spans="1:21">
      <c r="A1490">
        <v>3448</v>
      </c>
      <c r="B1490" t="s">
        <v>2429</v>
      </c>
      <c r="C1490" t="s">
        <v>8406</v>
      </c>
      <c r="D1490" t="s">
        <v>243</v>
      </c>
      <c r="E1490" t="s">
        <v>8407</v>
      </c>
      <c r="F1490" t="s">
        <v>5923</v>
      </c>
      <c r="G1490" t="s">
        <v>5142</v>
      </c>
      <c r="H1490" t="s">
        <v>27</v>
      </c>
      <c r="I1490" t="s">
        <v>28</v>
      </c>
      <c r="J1490" t="s">
        <v>8408</v>
      </c>
      <c r="K1490" t="s">
        <v>8409</v>
      </c>
      <c r="L1490" t="s">
        <v>8410</v>
      </c>
      <c r="M1490" t="s">
        <v>8411</v>
      </c>
      <c r="N1490" t="s">
        <v>8412</v>
      </c>
      <c r="O1490" t="s">
        <v>64</v>
      </c>
      <c r="P1490">
        <v>0</v>
      </c>
      <c r="Q1490">
        <v>0</v>
      </c>
      <c r="S1490" t="s">
        <v>8413</v>
      </c>
      <c r="U1490" t="s">
        <v>8414</v>
      </c>
    </row>
    <row r="1491" spans="1:21">
      <c r="A1491">
        <v>3449</v>
      </c>
      <c r="B1491" t="s">
        <v>2429</v>
      </c>
      <c r="C1491" t="s">
        <v>8406</v>
      </c>
      <c r="D1491" t="s">
        <v>243</v>
      </c>
      <c r="E1491" t="s">
        <v>8415</v>
      </c>
      <c r="F1491" t="s">
        <v>5923</v>
      </c>
      <c r="G1491" t="s">
        <v>5142</v>
      </c>
      <c r="H1491" t="s">
        <v>27</v>
      </c>
      <c r="I1491" t="s">
        <v>28</v>
      </c>
      <c r="J1491" t="s">
        <v>8416</v>
      </c>
      <c r="K1491" t="s">
        <v>8417</v>
      </c>
      <c r="L1491" t="s">
        <v>8418</v>
      </c>
      <c r="M1491" t="s">
        <v>8419</v>
      </c>
      <c r="N1491" t="s">
        <v>8420</v>
      </c>
      <c r="O1491" t="s">
        <v>79</v>
      </c>
      <c r="P1491">
        <v>0</v>
      </c>
      <c r="Q1491">
        <v>0</v>
      </c>
      <c r="S1491" t="s">
        <v>8421</v>
      </c>
      <c r="U1491" t="s">
        <v>8414</v>
      </c>
    </row>
    <row r="1492" spans="1:21">
      <c r="A1492">
        <v>3450</v>
      </c>
      <c r="B1492" t="s">
        <v>2429</v>
      </c>
      <c r="C1492" t="s">
        <v>6333</v>
      </c>
      <c r="D1492" t="s">
        <v>243</v>
      </c>
      <c r="E1492" t="s">
        <v>8422</v>
      </c>
      <c r="F1492" t="s">
        <v>5923</v>
      </c>
      <c r="G1492" t="s">
        <v>5142</v>
      </c>
      <c r="H1492" t="s">
        <v>27</v>
      </c>
      <c r="I1492" t="s">
        <v>28</v>
      </c>
      <c r="J1492" t="s">
        <v>8423</v>
      </c>
      <c r="K1492" t="s">
        <v>8424</v>
      </c>
      <c r="L1492" t="s">
        <v>8425</v>
      </c>
      <c r="M1492" t="s">
        <v>8426</v>
      </c>
      <c r="N1492" t="s">
        <v>8427</v>
      </c>
      <c r="O1492" t="s">
        <v>64</v>
      </c>
      <c r="P1492">
        <v>0</v>
      </c>
      <c r="Q1492">
        <v>0</v>
      </c>
      <c r="S1492" t="s">
        <v>8428</v>
      </c>
      <c r="U1492" t="s">
        <v>8414</v>
      </c>
    </row>
    <row r="1493" spans="1:21">
      <c r="A1493">
        <v>3451</v>
      </c>
      <c r="B1493" t="s">
        <v>2429</v>
      </c>
      <c r="C1493" t="s">
        <v>6358</v>
      </c>
      <c r="D1493" t="s">
        <v>243</v>
      </c>
      <c r="E1493" t="s">
        <v>8429</v>
      </c>
      <c r="F1493" t="s">
        <v>5923</v>
      </c>
      <c r="G1493" t="s">
        <v>5142</v>
      </c>
      <c r="H1493" t="s">
        <v>27</v>
      </c>
      <c r="I1493" t="s">
        <v>28</v>
      </c>
      <c r="J1493" t="s">
        <v>8430</v>
      </c>
      <c r="K1493" t="s">
        <v>8431</v>
      </c>
      <c r="L1493" t="s">
        <v>8432</v>
      </c>
      <c r="M1493" t="s">
        <v>8433</v>
      </c>
      <c r="N1493" t="s">
        <v>8434</v>
      </c>
      <c r="O1493" t="s">
        <v>121</v>
      </c>
      <c r="P1493">
        <v>0</v>
      </c>
      <c r="Q1493">
        <v>0</v>
      </c>
      <c r="S1493" t="s">
        <v>8435</v>
      </c>
      <c r="U1493" t="s">
        <v>8436</v>
      </c>
    </row>
    <row r="1494" spans="1:21">
      <c r="A1494">
        <v>3452</v>
      </c>
      <c r="B1494" t="s">
        <v>2950</v>
      </c>
      <c r="C1494" t="s">
        <v>6302</v>
      </c>
      <c r="D1494" t="s">
        <v>364</v>
      </c>
      <c r="E1494" t="s">
        <v>8437</v>
      </c>
      <c r="F1494" t="s">
        <v>5923</v>
      </c>
      <c r="G1494" t="s">
        <v>5142</v>
      </c>
      <c r="H1494" t="s">
        <v>27</v>
      </c>
      <c r="I1494" t="s">
        <v>28</v>
      </c>
      <c r="J1494" t="s">
        <v>8438</v>
      </c>
      <c r="K1494" t="s">
        <v>8439</v>
      </c>
      <c r="L1494" t="s">
        <v>8440</v>
      </c>
      <c r="M1494" t="s">
        <v>8441</v>
      </c>
      <c r="N1494" t="s">
        <v>8442</v>
      </c>
      <c r="O1494" t="s">
        <v>79</v>
      </c>
      <c r="P1494">
        <v>0</v>
      </c>
      <c r="Q1494">
        <v>0</v>
      </c>
      <c r="S1494" t="s">
        <v>8443</v>
      </c>
      <c r="U1494" t="s">
        <v>8436</v>
      </c>
    </row>
    <row r="1495" spans="1:21">
      <c r="A1495">
        <v>3453</v>
      </c>
      <c r="B1495" t="s">
        <v>2950</v>
      </c>
      <c r="C1495" t="s">
        <v>6302</v>
      </c>
      <c r="D1495" t="s">
        <v>364</v>
      </c>
      <c r="E1495" t="s">
        <v>8444</v>
      </c>
      <c r="F1495" t="s">
        <v>5923</v>
      </c>
      <c r="G1495" t="s">
        <v>5142</v>
      </c>
      <c r="H1495" t="s">
        <v>27</v>
      </c>
      <c r="I1495" t="s">
        <v>28</v>
      </c>
      <c r="J1495" t="s">
        <v>8445</v>
      </c>
      <c r="K1495" t="s">
        <v>8446</v>
      </c>
      <c r="L1495" t="s">
        <v>8447</v>
      </c>
      <c r="M1495" t="s">
        <v>8448</v>
      </c>
      <c r="N1495" t="s">
        <v>8449</v>
      </c>
      <c r="O1495" t="s">
        <v>34</v>
      </c>
      <c r="P1495">
        <v>0</v>
      </c>
      <c r="Q1495">
        <v>0</v>
      </c>
      <c r="S1495" t="s">
        <v>8450</v>
      </c>
      <c r="U1495" t="s">
        <v>8451</v>
      </c>
    </row>
    <row r="1496" spans="1:21">
      <c r="A1496">
        <v>3454</v>
      </c>
      <c r="B1496" t="s">
        <v>2950</v>
      </c>
      <c r="C1496" t="s">
        <v>6302</v>
      </c>
      <c r="D1496" t="s">
        <v>243</v>
      </c>
      <c r="E1496" t="s">
        <v>8452</v>
      </c>
      <c r="F1496" t="s">
        <v>5923</v>
      </c>
      <c r="G1496" t="s">
        <v>5142</v>
      </c>
      <c r="H1496" t="s">
        <v>27</v>
      </c>
      <c r="I1496" t="s">
        <v>28</v>
      </c>
      <c r="J1496" t="s">
        <v>8453</v>
      </c>
      <c r="K1496" t="s">
        <v>8454</v>
      </c>
      <c r="L1496" t="s">
        <v>8455</v>
      </c>
      <c r="M1496" t="s">
        <v>8456</v>
      </c>
      <c r="N1496" t="s">
        <v>8457</v>
      </c>
      <c r="O1496" t="s">
        <v>121</v>
      </c>
      <c r="P1496">
        <v>0</v>
      </c>
      <c r="Q1496">
        <v>0</v>
      </c>
      <c r="S1496" t="s">
        <v>8458</v>
      </c>
      <c r="U1496" t="s">
        <v>8459</v>
      </c>
    </row>
    <row r="1497" spans="1:21">
      <c r="A1497">
        <v>3455</v>
      </c>
      <c r="B1497" t="s">
        <v>2950</v>
      </c>
      <c r="C1497" t="s">
        <v>6302</v>
      </c>
      <c r="D1497" t="s">
        <v>243</v>
      </c>
      <c r="E1497" t="s">
        <v>8460</v>
      </c>
      <c r="F1497" t="s">
        <v>5923</v>
      </c>
      <c r="G1497" t="s">
        <v>5142</v>
      </c>
      <c r="H1497" t="s">
        <v>27</v>
      </c>
      <c r="I1497" t="s">
        <v>28</v>
      </c>
      <c r="J1497" t="s">
        <v>8461</v>
      </c>
      <c r="K1497" t="s">
        <v>8462</v>
      </c>
      <c r="L1497" t="s">
        <v>8463</v>
      </c>
      <c r="M1497" t="s">
        <v>8464</v>
      </c>
      <c r="N1497" t="s">
        <v>8465</v>
      </c>
      <c r="O1497" t="s">
        <v>79</v>
      </c>
      <c r="P1497">
        <v>0</v>
      </c>
      <c r="Q1497">
        <v>0</v>
      </c>
      <c r="S1497" t="s">
        <v>8466</v>
      </c>
      <c r="U1497" t="s">
        <v>8467</v>
      </c>
    </row>
    <row r="1498" spans="1:21">
      <c r="A1498">
        <v>3456</v>
      </c>
      <c r="B1498" t="s">
        <v>2950</v>
      </c>
      <c r="C1498" t="s">
        <v>6302</v>
      </c>
      <c r="D1498" t="s">
        <v>47</v>
      </c>
      <c r="E1498" t="s">
        <v>8468</v>
      </c>
      <c r="F1498" t="s">
        <v>5923</v>
      </c>
      <c r="G1498" t="s">
        <v>5142</v>
      </c>
      <c r="H1498" t="s">
        <v>27</v>
      </c>
      <c r="I1498" t="s">
        <v>28</v>
      </c>
      <c r="J1498" t="s">
        <v>8469</v>
      </c>
      <c r="K1498" t="s">
        <v>8470</v>
      </c>
      <c r="L1498" t="s">
        <v>8471</v>
      </c>
      <c r="M1498" t="s">
        <v>8472</v>
      </c>
      <c r="N1498" t="s">
        <v>8473</v>
      </c>
      <c r="O1498" t="s">
        <v>79</v>
      </c>
      <c r="P1498">
        <v>0</v>
      </c>
      <c r="Q1498">
        <v>0</v>
      </c>
      <c r="S1498" t="s">
        <v>8474</v>
      </c>
      <c r="U1498" t="s">
        <v>8475</v>
      </c>
    </row>
    <row r="1499" spans="1:21">
      <c r="A1499">
        <v>3457</v>
      </c>
      <c r="B1499" t="s">
        <v>2611</v>
      </c>
      <c r="C1499" t="s">
        <v>8476</v>
      </c>
      <c r="D1499" t="s">
        <v>3957</v>
      </c>
      <c r="E1499" t="s">
        <v>8477</v>
      </c>
      <c r="F1499" t="s">
        <v>5923</v>
      </c>
      <c r="G1499" t="s">
        <v>8478</v>
      </c>
      <c r="H1499" t="s">
        <v>27</v>
      </c>
      <c r="I1499" t="s">
        <v>2556</v>
      </c>
      <c r="O1499" t="s">
        <v>55</v>
      </c>
      <c r="P1499">
        <v>0</v>
      </c>
      <c r="Q1499">
        <v>0</v>
      </c>
      <c r="S1499" t="s">
        <v>8479</v>
      </c>
      <c r="U1499" t="s">
        <v>8480</v>
      </c>
    </row>
    <row r="1500" spans="1:21">
      <c r="A1500">
        <v>3458</v>
      </c>
      <c r="B1500" t="s">
        <v>2611</v>
      </c>
      <c r="C1500" t="s">
        <v>8481</v>
      </c>
      <c r="D1500" t="s">
        <v>3957</v>
      </c>
      <c r="E1500" t="s">
        <v>8482</v>
      </c>
      <c r="F1500" t="s">
        <v>5923</v>
      </c>
      <c r="G1500" t="s">
        <v>8478</v>
      </c>
      <c r="H1500" t="s">
        <v>27</v>
      </c>
      <c r="I1500" t="s">
        <v>2556</v>
      </c>
      <c r="O1500" t="s">
        <v>55</v>
      </c>
      <c r="P1500">
        <v>0</v>
      </c>
      <c r="Q1500">
        <v>0</v>
      </c>
      <c r="S1500" t="s">
        <v>8483</v>
      </c>
      <c r="U1500" t="s">
        <v>8484</v>
      </c>
    </row>
    <row r="1501" spans="1:21">
      <c r="A1501">
        <v>3459</v>
      </c>
      <c r="B1501" t="s">
        <v>2611</v>
      </c>
      <c r="C1501" t="s">
        <v>8485</v>
      </c>
      <c r="D1501" t="s">
        <v>3957</v>
      </c>
      <c r="E1501" t="s">
        <v>8486</v>
      </c>
      <c r="F1501" t="s">
        <v>5923</v>
      </c>
      <c r="G1501" t="s">
        <v>8478</v>
      </c>
      <c r="H1501" t="s">
        <v>27</v>
      </c>
      <c r="I1501" t="s">
        <v>28</v>
      </c>
      <c r="J1501" t="s">
        <v>8487</v>
      </c>
      <c r="K1501" t="s">
        <v>8488</v>
      </c>
      <c r="L1501" t="s">
        <v>8489</v>
      </c>
      <c r="M1501" t="s">
        <v>8490</v>
      </c>
      <c r="N1501" t="s">
        <v>8491</v>
      </c>
      <c r="O1501" t="s">
        <v>55</v>
      </c>
      <c r="P1501">
        <v>0</v>
      </c>
      <c r="Q1501">
        <v>0</v>
      </c>
      <c r="S1501" t="s">
        <v>8492</v>
      </c>
      <c r="U1501" t="s">
        <v>8484</v>
      </c>
    </row>
    <row r="1502" spans="1:21">
      <c r="A1502">
        <v>3460</v>
      </c>
      <c r="B1502" t="s">
        <v>2611</v>
      </c>
      <c r="C1502" t="s">
        <v>6093</v>
      </c>
      <c r="D1502" t="s">
        <v>3957</v>
      </c>
      <c r="E1502" t="s">
        <v>8493</v>
      </c>
      <c r="F1502" t="s">
        <v>5923</v>
      </c>
      <c r="G1502" t="s">
        <v>8478</v>
      </c>
      <c r="H1502" t="s">
        <v>27</v>
      </c>
      <c r="I1502" t="s">
        <v>2556</v>
      </c>
      <c r="O1502" t="s">
        <v>55</v>
      </c>
      <c r="P1502">
        <v>0</v>
      </c>
      <c r="Q1502">
        <v>0</v>
      </c>
      <c r="S1502" t="s">
        <v>8494</v>
      </c>
      <c r="U1502" t="s">
        <v>8484</v>
      </c>
    </row>
    <row r="1503" spans="1:21">
      <c r="A1503">
        <v>3461</v>
      </c>
      <c r="B1503" t="s">
        <v>2611</v>
      </c>
      <c r="C1503" t="s">
        <v>6093</v>
      </c>
      <c r="D1503" t="s">
        <v>3957</v>
      </c>
      <c r="E1503" t="s">
        <v>8495</v>
      </c>
      <c r="F1503" t="s">
        <v>5923</v>
      </c>
      <c r="G1503" t="s">
        <v>8478</v>
      </c>
      <c r="H1503" t="s">
        <v>27</v>
      </c>
      <c r="I1503" t="s">
        <v>2556</v>
      </c>
      <c r="O1503" t="s">
        <v>55</v>
      </c>
      <c r="P1503">
        <v>0</v>
      </c>
      <c r="Q1503">
        <v>0</v>
      </c>
      <c r="S1503" t="s">
        <v>8496</v>
      </c>
      <c r="U1503" t="s">
        <v>8484</v>
      </c>
    </row>
    <row r="1504" spans="1:21">
      <c r="A1504">
        <v>3462</v>
      </c>
      <c r="B1504" t="s">
        <v>2611</v>
      </c>
      <c r="C1504" t="s">
        <v>8497</v>
      </c>
      <c r="D1504" t="s">
        <v>3957</v>
      </c>
      <c r="E1504" t="s">
        <v>8498</v>
      </c>
      <c r="F1504" t="s">
        <v>5923</v>
      </c>
      <c r="G1504" t="s">
        <v>8478</v>
      </c>
      <c r="H1504" t="s">
        <v>27</v>
      </c>
      <c r="I1504" t="s">
        <v>28</v>
      </c>
      <c r="J1504" t="s">
        <v>8499</v>
      </c>
      <c r="K1504" t="s">
        <v>8500</v>
      </c>
      <c r="L1504" t="s">
        <v>8501</v>
      </c>
      <c r="M1504" t="s">
        <v>8502</v>
      </c>
      <c r="N1504" t="s">
        <v>8503</v>
      </c>
      <c r="O1504" t="s">
        <v>121</v>
      </c>
      <c r="P1504">
        <v>0</v>
      </c>
      <c r="Q1504">
        <v>0</v>
      </c>
      <c r="S1504" t="s">
        <v>8504</v>
      </c>
      <c r="U1504" t="s">
        <v>8505</v>
      </c>
    </row>
    <row r="1505" spans="1:21">
      <c r="A1505">
        <v>3463</v>
      </c>
      <c r="B1505" t="s">
        <v>2611</v>
      </c>
      <c r="C1505" t="s">
        <v>8506</v>
      </c>
      <c r="D1505" t="s">
        <v>3957</v>
      </c>
      <c r="E1505" t="s">
        <v>8507</v>
      </c>
      <c r="F1505" t="s">
        <v>5923</v>
      </c>
      <c r="G1505" t="s">
        <v>8478</v>
      </c>
      <c r="H1505" t="s">
        <v>27</v>
      </c>
      <c r="I1505" t="s">
        <v>2556</v>
      </c>
      <c r="O1505" t="s">
        <v>79</v>
      </c>
      <c r="P1505">
        <v>0</v>
      </c>
      <c r="Q1505">
        <v>0</v>
      </c>
      <c r="S1505" t="s">
        <v>8508</v>
      </c>
      <c r="U1505" t="s">
        <v>8505</v>
      </c>
    </row>
    <row r="1506" spans="1:21">
      <c r="A1506">
        <v>3464</v>
      </c>
      <c r="B1506" t="s">
        <v>2611</v>
      </c>
      <c r="C1506" t="s">
        <v>8509</v>
      </c>
      <c r="D1506" t="s">
        <v>3957</v>
      </c>
      <c r="E1506" t="s">
        <v>8510</v>
      </c>
      <c r="F1506" t="s">
        <v>5923</v>
      </c>
      <c r="G1506" t="s">
        <v>8478</v>
      </c>
      <c r="H1506" t="s">
        <v>27</v>
      </c>
      <c r="I1506" t="s">
        <v>2556</v>
      </c>
      <c r="O1506" t="s">
        <v>79</v>
      </c>
      <c r="P1506">
        <v>0</v>
      </c>
      <c r="Q1506">
        <v>0</v>
      </c>
      <c r="S1506" t="s">
        <v>8511</v>
      </c>
      <c r="U1506" t="s">
        <v>8512</v>
      </c>
    </row>
    <row r="1507" spans="1:21">
      <c r="A1507">
        <v>3465</v>
      </c>
      <c r="B1507" t="s">
        <v>21</v>
      </c>
      <c r="C1507" t="s">
        <v>227</v>
      </c>
      <c r="D1507" t="s">
        <v>364</v>
      </c>
      <c r="E1507" t="s">
        <v>8513</v>
      </c>
      <c r="F1507" t="s">
        <v>5923</v>
      </c>
      <c r="G1507" t="s">
        <v>8478</v>
      </c>
      <c r="H1507" t="s">
        <v>27</v>
      </c>
      <c r="I1507" t="s">
        <v>28</v>
      </c>
      <c r="J1507" t="s">
        <v>8514</v>
      </c>
      <c r="K1507" t="s">
        <v>8515</v>
      </c>
      <c r="L1507" t="s">
        <v>8516</v>
      </c>
      <c r="M1507" t="s">
        <v>8517</v>
      </c>
      <c r="N1507" t="s">
        <v>8518</v>
      </c>
      <c r="O1507" t="s">
        <v>121</v>
      </c>
      <c r="P1507">
        <v>0</v>
      </c>
      <c r="Q1507">
        <v>0</v>
      </c>
      <c r="S1507" t="s">
        <v>8519</v>
      </c>
      <c r="U1507" t="s">
        <v>8520</v>
      </c>
    </row>
    <row r="1508" spans="1:21">
      <c r="A1508">
        <v>3466</v>
      </c>
      <c r="B1508" t="s">
        <v>21</v>
      </c>
      <c r="C1508" t="s">
        <v>227</v>
      </c>
      <c r="D1508" t="s">
        <v>23</v>
      </c>
      <c r="E1508" t="s">
        <v>8521</v>
      </c>
      <c r="F1508" t="s">
        <v>5923</v>
      </c>
      <c r="G1508" t="s">
        <v>8478</v>
      </c>
      <c r="H1508" t="s">
        <v>27</v>
      </c>
      <c r="I1508" t="s">
        <v>28</v>
      </c>
      <c r="J1508" t="s">
        <v>8522</v>
      </c>
      <c r="K1508" t="s">
        <v>8523</v>
      </c>
      <c r="L1508" t="s">
        <v>8524</v>
      </c>
      <c r="M1508" t="s">
        <v>8525</v>
      </c>
      <c r="N1508" t="s">
        <v>8526</v>
      </c>
      <c r="O1508" t="s">
        <v>55</v>
      </c>
      <c r="P1508">
        <v>0</v>
      </c>
      <c r="Q1508">
        <v>0</v>
      </c>
      <c r="S1508" t="s">
        <v>8527</v>
      </c>
      <c r="U1508" t="s">
        <v>8520</v>
      </c>
    </row>
    <row r="1509" spans="1:21">
      <c r="A1509">
        <v>3467</v>
      </c>
      <c r="B1509" t="s">
        <v>21</v>
      </c>
      <c r="C1509" t="s">
        <v>428</v>
      </c>
      <c r="D1509" t="s">
        <v>47</v>
      </c>
      <c r="E1509" t="s">
        <v>8528</v>
      </c>
      <c r="F1509" t="s">
        <v>5923</v>
      </c>
      <c r="G1509" t="s">
        <v>8478</v>
      </c>
      <c r="H1509" t="s">
        <v>27</v>
      </c>
      <c r="I1509" t="s">
        <v>28</v>
      </c>
      <c r="J1509" t="s">
        <v>8478</v>
      </c>
      <c r="K1509" t="s">
        <v>8529</v>
      </c>
      <c r="L1509" t="s">
        <v>8530</v>
      </c>
      <c r="M1509" t="s">
        <v>8531</v>
      </c>
      <c r="N1509" t="s">
        <v>8532</v>
      </c>
      <c r="O1509" t="s">
        <v>121</v>
      </c>
      <c r="P1509">
        <v>0</v>
      </c>
      <c r="Q1509">
        <v>0</v>
      </c>
      <c r="S1509" t="s">
        <v>8533</v>
      </c>
      <c r="U1509" t="s">
        <v>8520</v>
      </c>
    </row>
    <row r="1510" spans="1:21">
      <c r="A1510">
        <v>3468</v>
      </c>
      <c r="B1510" t="s">
        <v>21</v>
      </c>
      <c r="C1510" t="s">
        <v>428</v>
      </c>
      <c r="D1510" t="s">
        <v>47</v>
      </c>
      <c r="E1510" t="s">
        <v>8534</v>
      </c>
      <c r="F1510" t="s">
        <v>5923</v>
      </c>
      <c r="G1510" t="s">
        <v>8478</v>
      </c>
      <c r="H1510" t="s">
        <v>27</v>
      </c>
      <c r="I1510" t="s">
        <v>28</v>
      </c>
      <c r="J1510" t="s">
        <v>8535</v>
      </c>
      <c r="K1510" t="s">
        <v>8536</v>
      </c>
      <c r="L1510" t="s">
        <v>8537</v>
      </c>
      <c r="M1510" t="s">
        <v>8538</v>
      </c>
      <c r="N1510" t="s">
        <v>8539</v>
      </c>
      <c r="O1510" t="s">
        <v>79</v>
      </c>
      <c r="P1510">
        <v>0</v>
      </c>
      <c r="Q1510">
        <v>0</v>
      </c>
      <c r="S1510" t="s">
        <v>8540</v>
      </c>
      <c r="U1510" t="s">
        <v>8520</v>
      </c>
    </row>
    <row r="1511" spans="1:21">
      <c r="A1511">
        <v>3469</v>
      </c>
      <c r="B1511" t="s">
        <v>21</v>
      </c>
      <c r="C1511" t="s">
        <v>36</v>
      </c>
      <c r="D1511" t="s">
        <v>66</v>
      </c>
      <c r="E1511" t="s">
        <v>8541</v>
      </c>
      <c r="F1511" t="s">
        <v>5923</v>
      </c>
      <c r="G1511" t="s">
        <v>8478</v>
      </c>
      <c r="H1511" t="s">
        <v>27</v>
      </c>
      <c r="I1511" t="s">
        <v>28</v>
      </c>
      <c r="J1511" t="s">
        <v>8542</v>
      </c>
      <c r="K1511" t="s">
        <v>8538</v>
      </c>
      <c r="L1511" t="s">
        <v>8539</v>
      </c>
      <c r="M1511" t="s">
        <v>8543</v>
      </c>
      <c r="N1511" t="s">
        <v>8544</v>
      </c>
      <c r="O1511" t="s">
        <v>55</v>
      </c>
      <c r="P1511">
        <v>0</v>
      </c>
      <c r="Q1511">
        <v>0</v>
      </c>
      <c r="S1511" t="s">
        <v>8545</v>
      </c>
      <c r="U1511" t="s">
        <v>8546</v>
      </c>
    </row>
    <row r="1512" spans="1:21">
      <c r="A1512">
        <v>3470</v>
      </c>
      <c r="B1512" t="s">
        <v>21</v>
      </c>
      <c r="C1512" t="s">
        <v>588</v>
      </c>
      <c r="D1512" t="s">
        <v>107</v>
      </c>
      <c r="E1512" t="s">
        <v>8547</v>
      </c>
      <c r="F1512" t="s">
        <v>5923</v>
      </c>
      <c r="G1512" t="s">
        <v>8478</v>
      </c>
      <c r="H1512" t="s">
        <v>27</v>
      </c>
      <c r="I1512" t="s">
        <v>28</v>
      </c>
      <c r="J1512" t="s">
        <v>8548</v>
      </c>
      <c r="K1512" t="s">
        <v>8549</v>
      </c>
      <c r="L1512" t="s">
        <v>8550</v>
      </c>
      <c r="M1512" t="s">
        <v>8551</v>
      </c>
      <c r="N1512" t="s">
        <v>8552</v>
      </c>
      <c r="O1512" t="s">
        <v>79</v>
      </c>
      <c r="P1512">
        <v>0</v>
      </c>
      <c r="Q1512">
        <v>0</v>
      </c>
      <c r="S1512" t="s">
        <v>8553</v>
      </c>
      <c r="U1512" t="s">
        <v>8554</v>
      </c>
    </row>
    <row r="1513" spans="1:21">
      <c r="A1513">
        <v>3471</v>
      </c>
      <c r="B1513" t="s">
        <v>21</v>
      </c>
      <c r="C1513" t="s">
        <v>333</v>
      </c>
      <c r="D1513" t="s">
        <v>524</v>
      </c>
      <c r="E1513" t="s">
        <v>8555</v>
      </c>
      <c r="F1513" t="s">
        <v>5923</v>
      </c>
      <c r="G1513" t="s">
        <v>8478</v>
      </c>
      <c r="H1513" t="s">
        <v>27</v>
      </c>
      <c r="I1513" t="s">
        <v>28</v>
      </c>
      <c r="J1513" t="s">
        <v>8556</v>
      </c>
      <c r="K1513" t="s">
        <v>8557</v>
      </c>
      <c r="L1513" t="s">
        <v>8558</v>
      </c>
      <c r="M1513" t="s">
        <v>8559</v>
      </c>
      <c r="N1513" t="s">
        <v>8560</v>
      </c>
      <c r="O1513" t="s">
        <v>55</v>
      </c>
      <c r="P1513">
        <v>0</v>
      </c>
      <c r="Q1513">
        <v>0</v>
      </c>
      <c r="S1513" t="s">
        <v>8561</v>
      </c>
      <c r="U1513" t="s">
        <v>8554</v>
      </c>
    </row>
    <row r="1514" spans="1:21">
      <c r="A1514">
        <v>3472</v>
      </c>
      <c r="B1514" t="s">
        <v>21</v>
      </c>
      <c r="C1514" t="s">
        <v>333</v>
      </c>
      <c r="D1514" t="s">
        <v>524</v>
      </c>
      <c r="E1514" t="s">
        <v>8562</v>
      </c>
      <c r="F1514" t="s">
        <v>5923</v>
      </c>
      <c r="G1514" t="s">
        <v>8478</v>
      </c>
      <c r="H1514" t="s">
        <v>27</v>
      </c>
      <c r="I1514" t="s">
        <v>28</v>
      </c>
      <c r="J1514" t="s">
        <v>8563</v>
      </c>
      <c r="K1514" t="s">
        <v>8564</v>
      </c>
      <c r="L1514" t="s">
        <v>8565</v>
      </c>
      <c r="M1514" t="s">
        <v>8566</v>
      </c>
      <c r="N1514" t="s">
        <v>8567</v>
      </c>
      <c r="O1514" t="s">
        <v>64</v>
      </c>
      <c r="P1514">
        <v>0</v>
      </c>
      <c r="Q1514">
        <v>0</v>
      </c>
      <c r="S1514" t="s">
        <v>8568</v>
      </c>
      <c r="U1514" t="s">
        <v>8554</v>
      </c>
    </row>
    <row r="1515" spans="1:21">
      <c r="A1515">
        <v>3473</v>
      </c>
      <c r="B1515" t="s">
        <v>21</v>
      </c>
      <c r="C1515" t="s">
        <v>333</v>
      </c>
      <c r="D1515" t="s">
        <v>2711</v>
      </c>
      <c r="E1515" t="s">
        <v>8569</v>
      </c>
      <c r="F1515" t="s">
        <v>5923</v>
      </c>
      <c r="G1515" t="s">
        <v>8478</v>
      </c>
      <c r="H1515" t="s">
        <v>27</v>
      </c>
      <c r="I1515" t="s">
        <v>28</v>
      </c>
      <c r="J1515" t="s">
        <v>8570</v>
      </c>
      <c r="K1515" t="s">
        <v>8571</v>
      </c>
      <c r="L1515" t="s">
        <v>8572</v>
      </c>
      <c r="M1515" t="s">
        <v>8573</v>
      </c>
      <c r="N1515" t="s">
        <v>8574</v>
      </c>
      <c r="O1515" t="s">
        <v>121</v>
      </c>
      <c r="P1515">
        <v>0</v>
      </c>
      <c r="Q1515">
        <v>0</v>
      </c>
      <c r="S1515" t="s">
        <v>8575</v>
      </c>
      <c r="U1515" t="s">
        <v>8554</v>
      </c>
    </row>
    <row r="1516" spans="1:21">
      <c r="A1516">
        <v>3474</v>
      </c>
      <c r="B1516" t="s">
        <v>21</v>
      </c>
      <c r="C1516" t="s">
        <v>333</v>
      </c>
      <c r="D1516" t="s">
        <v>2422</v>
      </c>
      <c r="E1516" t="s">
        <v>8576</v>
      </c>
      <c r="F1516" t="s">
        <v>5923</v>
      </c>
      <c r="G1516" t="s">
        <v>8478</v>
      </c>
      <c r="H1516" t="s">
        <v>27</v>
      </c>
      <c r="I1516" t="s">
        <v>28</v>
      </c>
      <c r="J1516" t="s">
        <v>8577</v>
      </c>
      <c r="K1516" t="s">
        <v>8578</v>
      </c>
      <c r="L1516" t="s">
        <v>8579</v>
      </c>
      <c r="M1516" t="s">
        <v>8580</v>
      </c>
      <c r="N1516" t="s">
        <v>8581</v>
      </c>
      <c r="O1516" t="s">
        <v>34</v>
      </c>
      <c r="P1516">
        <v>0</v>
      </c>
      <c r="Q1516">
        <v>0</v>
      </c>
      <c r="S1516" t="s">
        <v>8582</v>
      </c>
      <c r="U1516" t="s">
        <v>8554</v>
      </c>
    </row>
    <row r="1517" spans="1:21">
      <c r="A1517">
        <v>3475</v>
      </c>
      <c r="B1517" t="s">
        <v>2611</v>
      </c>
      <c r="C1517" t="s">
        <v>6143</v>
      </c>
      <c r="D1517" t="s">
        <v>364</v>
      </c>
      <c r="E1517" t="s">
        <v>8583</v>
      </c>
      <c r="F1517" t="s">
        <v>5923</v>
      </c>
      <c r="G1517" t="s">
        <v>8478</v>
      </c>
      <c r="H1517" t="s">
        <v>27</v>
      </c>
      <c r="I1517" t="s">
        <v>28</v>
      </c>
      <c r="J1517" t="s">
        <v>8584</v>
      </c>
      <c r="K1517" t="s">
        <v>8585</v>
      </c>
      <c r="L1517" t="s">
        <v>8586</v>
      </c>
      <c r="M1517" t="s">
        <v>8587</v>
      </c>
      <c r="O1517" t="s">
        <v>64</v>
      </c>
      <c r="P1517">
        <v>0</v>
      </c>
      <c r="Q1517">
        <v>0</v>
      </c>
      <c r="S1517" t="s">
        <v>8588</v>
      </c>
      <c r="U1517" t="s">
        <v>8554</v>
      </c>
    </row>
    <row r="1518" spans="1:21">
      <c r="A1518">
        <v>3476</v>
      </c>
      <c r="B1518" t="s">
        <v>2611</v>
      </c>
      <c r="C1518" t="s">
        <v>8589</v>
      </c>
      <c r="D1518" t="s">
        <v>364</v>
      </c>
      <c r="E1518" t="s">
        <v>8590</v>
      </c>
      <c r="F1518" t="s">
        <v>5923</v>
      </c>
      <c r="G1518" t="s">
        <v>8478</v>
      </c>
      <c r="H1518" t="s">
        <v>27</v>
      </c>
      <c r="I1518" t="s">
        <v>28</v>
      </c>
      <c r="J1518" t="s">
        <v>8591</v>
      </c>
      <c r="K1518" t="s">
        <v>8592</v>
      </c>
      <c r="L1518" t="s">
        <v>8593</v>
      </c>
      <c r="M1518" t="s">
        <v>8594</v>
      </c>
      <c r="N1518" t="s">
        <v>8595</v>
      </c>
      <c r="O1518" t="s">
        <v>64</v>
      </c>
      <c r="P1518">
        <v>0</v>
      </c>
      <c r="Q1518">
        <v>0</v>
      </c>
      <c r="S1518" t="s">
        <v>8596</v>
      </c>
      <c r="U1518" t="s">
        <v>8554</v>
      </c>
    </row>
    <row r="1519" spans="1:21">
      <c r="A1519">
        <v>3477</v>
      </c>
      <c r="B1519" t="s">
        <v>2972</v>
      </c>
      <c r="C1519" t="s">
        <v>8597</v>
      </c>
      <c r="D1519" t="s">
        <v>47</v>
      </c>
      <c r="E1519" t="s">
        <v>8598</v>
      </c>
      <c r="F1519" t="s">
        <v>5923</v>
      </c>
      <c r="G1519" t="s">
        <v>8478</v>
      </c>
      <c r="H1519" t="s">
        <v>27</v>
      </c>
      <c r="I1519" t="s">
        <v>28</v>
      </c>
      <c r="J1519" t="s">
        <v>8599</v>
      </c>
      <c r="K1519" t="s">
        <v>8600</v>
      </c>
      <c r="L1519" t="s">
        <v>8601</v>
      </c>
      <c r="M1519" t="s">
        <v>8602</v>
      </c>
      <c r="N1519" t="s">
        <v>8603</v>
      </c>
      <c r="O1519" t="s">
        <v>64</v>
      </c>
      <c r="P1519">
        <v>0</v>
      </c>
      <c r="Q1519">
        <v>0</v>
      </c>
      <c r="S1519" t="s">
        <v>8604</v>
      </c>
      <c r="U1519" t="s">
        <v>8554</v>
      </c>
    </row>
    <row r="1520" spans="1:21">
      <c r="A1520">
        <v>3478</v>
      </c>
      <c r="B1520" t="s">
        <v>2972</v>
      </c>
      <c r="C1520" t="s">
        <v>8605</v>
      </c>
      <c r="D1520" t="s">
        <v>66</v>
      </c>
      <c r="E1520" t="s">
        <v>8606</v>
      </c>
      <c r="F1520" t="s">
        <v>5923</v>
      </c>
      <c r="G1520" t="s">
        <v>8478</v>
      </c>
      <c r="H1520" t="s">
        <v>27</v>
      </c>
      <c r="I1520" t="s">
        <v>28</v>
      </c>
      <c r="J1520" t="s">
        <v>8607</v>
      </c>
      <c r="K1520" t="s">
        <v>8608</v>
      </c>
      <c r="L1520" t="s">
        <v>8609</v>
      </c>
      <c r="M1520" t="s">
        <v>8610</v>
      </c>
      <c r="N1520" t="s">
        <v>8611</v>
      </c>
      <c r="O1520" t="s">
        <v>121</v>
      </c>
      <c r="P1520">
        <v>0</v>
      </c>
      <c r="Q1520">
        <v>0</v>
      </c>
      <c r="S1520" t="s">
        <v>8612</v>
      </c>
      <c r="U1520" t="s">
        <v>8554</v>
      </c>
    </row>
    <row r="1521" spans="1:21">
      <c r="A1521">
        <v>3479</v>
      </c>
      <c r="B1521" t="s">
        <v>2972</v>
      </c>
      <c r="C1521" t="s">
        <v>975</v>
      </c>
      <c r="D1521" t="s">
        <v>66</v>
      </c>
      <c r="E1521" t="s">
        <v>8613</v>
      </c>
      <c r="F1521" t="s">
        <v>5923</v>
      </c>
      <c r="G1521" t="s">
        <v>8478</v>
      </c>
      <c r="H1521" t="s">
        <v>27</v>
      </c>
      <c r="I1521" t="s">
        <v>28</v>
      </c>
      <c r="J1521" t="s">
        <v>8614</v>
      </c>
      <c r="K1521" t="s">
        <v>8615</v>
      </c>
      <c r="L1521" t="s">
        <v>8616</v>
      </c>
      <c r="M1521" t="s">
        <v>8617</v>
      </c>
      <c r="N1521" t="s">
        <v>8618</v>
      </c>
      <c r="O1521" t="s">
        <v>34</v>
      </c>
      <c r="P1521">
        <v>0</v>
      </c>
      <c r="Q1521">
        <v>0</v>
      </c>
      <c r="S1521" t="s">
        <v>8619</v>
      </c>
      <c r="U1521" t="s">
        <v>8620</v>
      </c>
    </row>
    <row r="1522" spans="1:21">
      <c r="A1522">
        <v>3480</v>
      </c>
      <c r="B1522" t="s">
        <v>2972</v>
      </c>
      <c r="C1522" t="s">
        <v>8621</v>
      </c>
      <c r="D1522" t="s">
        <v>66</v>
      </c>
      <c r="E1522" t="s">
        <v>8622</v>
      </c>
      <c r="F1522" t="s">
        <v>5923</v>
      </c>
      <c r="G1522" t="s">
        <v>8478</v>
      </c>
      <c r="H1522" t="s">
        <v>27</v>
      </c>
      <c r="I1522" t="s">
        <v>28</v>
      </c>
      <c r="J1522" t="s">
        <v>8623</v>
      </c>
      <c r="K1522" t="s">
        <v>8624</v>
      </c>
      <c r="L1522" t="s">
        <v>8625</v>
      </c>
      <c r="M1522" t="s">
        <v>8626</v>
      </c>
      <c r="N1522" t="s">
        <v>8627</v>
      </c>
      <c r="O1522" t="s">
        <v>34</v>
      </c>
      <c r="P1522">
        <v>0</v>
      </c>
      <c r="Q1522">
        <v>0</v>
      </c>
      <c r="S1522" t="s">
        <v>8628</v>
      </c>
      <c r="U1522" t="s">
        <v>8629</v>
      </c>
    </row>
    <row r="1523" spans="1:21">
      <c r="A1523">
        <v>3481</v>
      </c>
      <c r="B1523" t="s">
        <v>2611</v>
      </c>
      <c r="C1523" t="s">
        <v>5455</v>
      </c>
      <c r="D1523" t="s">
        <v>3957</v>
      </c>
      <c r="E1523" t="s">
        <v>8630</v>
      </c>
      <c r="F1523" t="s">
        <v>5923</v>
      </c>
      <c r="G1523" t="s">
        <v>5142</v>
      </c>
      <c r="H1523" t="s">
        <v>27</v>
      </c>
      <c r="I1523" t="s">
        <v>2556</v>
      </c>
      <c r="O1523" t="s">
        <v>79</v>
      </c>
      <c r="P1523">
        <v>0</v>
      </c>
      <c r="Q1523">
        <v>0</v>
      </c>
      <c r="S1523" t="s">
        <v>8631</v>
      </c>
      <c r="U1523" t="s">
        <v>8632</v>
      </c>
    </row>
    <row r="1524" spans="1:21">
      <c r="A1524">
        <v>3482</v>
      </c>
      <c r="B1524" t="s">
        <v>2611</v>
      </c>
      <c r="C1524" t="s">
        <v>8633</v>
      </c>
      <c r="D1524" t="s">
        <v>23</v>
      </c>
      <c r="E1524" t="s">
        <v>8634</v>
      </c>
      <c r="F1524" t="s">
        <v>5923</v>
      </c>
      <c r="G1524" t="s">
        <v>5142</v>
      </c>
      <c r="H1524" t="s">
        <v>27</v>
      </c>
      <c r="I1524" t="s">
        <v>2556</v>
      </c>
      <c r="O1524" t="s">
        <v>55</v>
      </c>
      <c r="P1524">
        <v>0</v>
      </c>
      <c r="Q1524">
        <v>0</v>
      </c>
      <c r="S1524" t="s">
        <v>8635</v>
      </c>
      <c r="U1524" t="s">
        <v>8636</v>
      </c>
    </row>
    <row r="1525" spans="1:21">
      <c r="A1525">
        <v>3483</v>
      </c>
      <c r="B1525" t="s">
        <v>2611</v>
      </c>
      <c r="C1525" t="s">
        <v>6135</v>
      </c>
      <c r="D1525" t="s">
        <v>23</v>
      </c>
      <c r="E1525" t="s">
        <v>8637</v>
      </c>
      <c r="F1525" t="s">
        <v>5923</v>
      </c>
      <c r="G1525" t="s">
        <v>5142</v>
      </c>
      <c r="H1525" t="s">
        <v>27</v>
      </c>
      <c r="I1525" t="s">
        <v>2556</v>
      </c>
      <c r="O1525" t="s">
        <v>79</v>
      </c>
      <c r="P1525">
        <v>0</v>
      </c>
      <c r="Q1525">
        <v>0</v>
      </c>
      <c r="S1525" t="s">
        <v>8638</v>
      </c>
      <c r="U1525" t="s">
        <v>8639</v>
      </c>
    </row>
    <row r="1526" spans="1:21">
      <c r="A1526">
        <v>3484</v>
      </c>
      <c r="B1526" t="s">
        <v>2611</v>
      </c>
      <c r="C1526" t="s">
        <v>6011</v>
      </c>
      <c r="D1526" t="s">
        <v>23</v>
      </c>
      <c r="E1526" t="s">
        <v>8640</v>
      </c>
      <c r="F1526" t="s">
        <v>5923</v>
      </c>
      <c r="G1526" t="s">
        <v>5142</v>
      </c>
      <c r="H1526" t="s">
        <v>27</v>
      </c>
      <c r="I1526" t="s">
        <v>2556</v>
      </c>
      <c r="O1526" t="s">
        <v>79</v>
      </c>
      <c r="P1526">
        <v>0</v>
      </c>
      <c r="Q1526">
        <v>0</v>
      </c>
      <c r="S1526" t="s">
        <v>8641</v>
      </c>
      <c r="U1526" t="s">
        <v>8642</v>
      </c>
    </row>
    <row r="1527" spans="1:21">
      <c r="A1527">
        <v>3485</v>
      </c>
      <c r="B1527" t="s">
        <v>2611</v>
      </c>
      <c r="C1527" t="s">
        <v>6354</v>
      </c>
      <c r="D1527" t="s">
        <v>37</v>
      </c>
      <c r="E1527" t="s">
        <v>8643</v>
      </c>
      <c r="F1527" t="s">
        <v>5923</v>
      </c>
      <c r="G1527" t="s">
        <v>5142</v>
      </c>
      <c r="H1527" t="s">
        <v>27</v>
      </c>
      <c r="I1527" t="s">
        <v>2556</v>
      </c>
      <c r="O1527" t="s">
        <v>55</v>
      </c>
      <c r="P1527">
        <v>0</v>
      </c>
      <c r="Q1527">
        <v>0</v>
      </c>
      <c r="S1527" t="s">
        <v>8644</v>
      </c>
      <c r="U1527" t="s">
        <v>8642</v>
      </c>
    </row>
    <row r="1528" spans="1:21">
      <c r="A1528">
        <v>3486</v>
      </c>
      <c r="B1528" t="s">
        <v>2611</v>
      </c>
      <c r="C1528" t="s">
        <v>8645</v>
      </c>
      <c r="D1528" t="s">
        <v>37</v>
      </c>
      <c r="E1528" t="s">
        <v>8646</v>
      </c>
      <c r="F1528" t="s">
        <v>5923</v>
      </c>
      <c r="G1528" t="s">
        <v>5142</v>
      </c>
      <c r="H1528" t="s">
        <v>27</v>
      </c>
      <c r="I1528" t="s">
        <v>28</v>
      </c>
      <c r="J1528" t="s">
        <v>8647</v>
      </c>
      <c r="K1528" t="s">
        <v>8648</v>
      </c>
      <c r="L1528" t="s">
        <v>8649</v>
      </c>
      <c r="M1528" t="s">
        <v>8650</v>
      </c>
      <c r="N1528" t="s">
        <v>8651</v>
      </c>
      <c r="O1528" t="s">
        <v>79</v>
      </c>
      <c r="P1528">
        <v>0</v>
      </c>
      <c r="Q1528">
        <v>0</v>
      </c>
      <c r="S1528" t="s">
        <v>8652</v>
      </c>
      <c r="U1528" t="s">
        <v>8653</v>
      </c>
    </row>
    <row r="1529" spans="1:21">
      <c r="A1529">
        <v>3487</v>
      </c>
      <c r="B1529" t="s">
        <v>2611</v>
      </c>
      <c r="C1529" t="s">
        <v>6011</v>
      </c>
      <c r="D1529" t="s">
        <v>47</v>
      </c>
      <c r="E1529" t="s">
        <v>8654</v>
      </c>
      <c r="F1529" t="s">
        <v>5923</v>
      </c>
      <c r="G1529" t="s">
        <v>5142</v>
      </c>
      <c r="H1529" t="s">
        <v>27</v>
      </c>
      <c r="I1529" t="s">
        <v>2556</v>
      </c>
      <c r="O1529" t="s">
        <v>55</v>
      </c>
      <c r="P1529">
        <v>0</v>
      </c>
      <c r="Q1529">
        <v>0</v>
      </c>
      <c r="S1529" t="s">
        <v>8655</v>
      </c>
      <c r="U1529" t="s">
        <v>8653</v>
      </c>
    </row>
    <row r="1530" spans="1:21">
      <c r="A1530">
        <v>3488</v>
      </c>
      <c r="B1530" t="s">
        <v>2611</v>
      </c>
      <c r="C1530" t="s">
        <v>6011</v>
      </c>
      <c r="D1530" t="s">
        <v>47</v>
      </c>
      <c r="E1530" t="s">
        <v>8656</v>
      </c>
      <c r="F1530" t="s">
        <v>5923</v>
      </c>
      <c r="G1530" t="s">
        <v>5142</v>
      </c>
      <c r="H1530" t="s">
        <v>27</v>
      </c>
      <c r="I1530" t="s">
        <v>2556</v>
      </c>
      <c r="O1530" t="s">
        <v>79</v>
      </c>
      <c r="P1530">
        <v>0</v>
      </c>
      <c r="Q1530">
        <v>0</v>
      </c>
      <c r="S1530" t="s">
        <v>8657</v>
      </c>
      <c r="U1530" t="s">
        <v>8658</v>
      </c>
    </row>
    <row r="1531" spans="1:21">
      <c r="A1531">
        <v>3489</v>
      </c>
      <c r="B1531" t="s">
        <v>2611</v>
      </c>
      <c r="C1531" t="s">
        <v>6011</v>
      </c>
      <c r="D1531" t="s">
        <v>47</v>
      </c>
      <c r="E1531" t="s">
        <v>8659</v>
      </c>
      <c r="F1531" t="s">
        <v>5923</v>
      </c>
      <c r="G1531" t="s">
        <v>5142</v>
      </c>
      <c r="H1531" t="s">
        <v>27</v>
      </c>
      <c r="I1531" t="s">
        <v>2556</v>
      </c>
      <c r="O1531" t="s">
        <v>55</v>
      </c>
      <c r="P1531">
        <v>0</v>
      </c>
      <c r="Q1531">
        <v>0</v>
      </c>
      <c r="S1531" t="s">
        <v>8660</v>
      </c>
      <c r="U1531" t="s">
        <v>8658</v>
      </c>
    </row>
    <row r="1532" spans="1:21">
      <c r="A1532">
        <v>3490</v>
      </c>
      <c r="B1532" t="s">
        <v>21</v>
      </c>
      <c r="C1532" t="s">
        <v>8661</v>
      </c>
      <c r="D1532" t="s">
        <v>107</v>
      </c>
      <c r="E1532" t="s">
        <v>8662</v>
      </c>
      <c r="F1532" t="s">
        <v>5923</v>
      </c>
      <c r="G1532" t="s">
        <v>5142</v>
      </c>
      <c r="H1532" t="s">
        <v>27</v>
      </c>
      <c r="I1532" t="s">
        <v>28</v>
      </c>
      <c r="J1532" t="s">
        <v>8538</v>
      </c>
      <c r="K1532" t="s">
        <v>8663</v>
      </c>
      <c r="L1532" t="s">
        <v>8664</v>
      </c>
      <c r="M1532" t="s">
        <v>8665</v>
      </c>
      <c r="N1532" t="s">
        <v>8530</v>
      </c>
      <c r="O1532" t="s">
        <v>121</v>
      </c>
      <c r="P1532">
        <v>0</v>
      </c>
      <c r="Q1532">
        <v>0</v>
      </c>
      <c r="S1532" t="s">
        <v>8666</v>
      </c>
      <c r="U1532" t="s">
        <v>8667</v>
      </c>
    </row>
    <row r="1533" spans="1:21">
      <c r="A1533">
        <v>3491</v>
      </c>
      <c r="B1533" t="s">
        <v>21</v>
      </c>
      <c r="C1533" t="s">
        <v>1976</v>
      </c>
      <c r="D1533" t="s">
        <v>516</v>
      </c>
      <c r="E1533" t="s">
        <v>8668</v>
      </c>
      <c r="F1533" t="s">
        <v>5923</v>
      </c>
      <c r="G1533" t="s">
        <v>5142</v>
      </c>
      <c r="H1533" t="s">
        <v>27</v>
      </c>
      <c r="I1533" t="s">
        <v>28</v>
      </c>
      <c r="J1533" t="s">
        <v>8669</v>
      </c>
      <c r="K1533" t="s">
        <v>8670</v>
      </c>
      <c r="L1533" t="s">
        <v>8671</v>
      </c>
      <c r="M1533" t="s">
        <v>8584</v>
      </c>
      <c r="N1533" t="s">
        <v>8672</v>
      </c>
      <c r="O1533" t="s">
        <v>121</v>
      </c>
      <c r="P1533">
        <v>0</v>
      </c>
      <c r="Q1533">
        <v>0</v>
      </c>
      <c r="S1533" t="s">
        <v>8673</v>
      </c>
      <c r="U1533" t="s">
        <v>8667</v>
      </c>
    </row>
    <row r="1534" spans="1:21">
      <c r="A1534">
        <v>3492</v>
      </c>
      <c r="B1534" t="s">
        <v>21</v>
      </c>
      <c r="C1534" t="s">
        <v>1788</v>
      </c>
      <c r="D1534" t="s">
        <v>2422</v>
      </c>
      <c r="E1534" t="s">
        <v>8674</v>
      </c>
      <c r="F1534" t="s">
        <v>5923</v>
      </c>
      <c r="G1534" t="s">
        <v>5142</v>
      </c>
      <c r="H1534" t="s">
        <v>27</v>
      </c>
      <c r="I1534" t="s">
        <v>28</v>
      </c>
      <c r="J1534" t="s">
        <v>8675</v>
      </c>
      <c r="K1534" t="s">
        <v>8676</v>
      </c>
      <c r="L1534" t="s">
        <v>8677</v>
      </c>
      <c r="M1534" t="s">
        <v>8678</v>
      </c>
      <c r="N1534" t="s">
        <v>8679</v>
      </c>
      <c r="O1534" t="s">
        <v>64</v>
      </c>
      <c r="P1534">
        <v>0</v>
      </c>
      <c r="Q1534">
        <v>0</v>
      </c>
      <c r="S1534" t="s">
        <v>8680</v>
      </c>
      <c r="U1534" t="s">
        <v>8667</v>
      </c>
    </row>
    <row r="1535" spans="1:21">
      <c r="A1535">
        <v>3493</v>
      </c>
      <c r="B1535" t="s">
        <v>21</v>
      </c>
      <c r="C1535" t="s">
        <v>6354</v>
      </c>
      <c r="D1535" t="s">
        <v>2619</v>
      </c>
      <c r="E1535" t="s">
        <v>8681</v>
      </c>
      <c r="F1535" t="s">
        <v>5923</v>
      </c>
      <c r="G1535" t="s">
        <v>5142</v>
      </c>
      <c r="H1535" t="s">
        <v>27</v>
      </c>
      <c r="I1535" t="s">
        <v>28</v>
      </c>
      <c r="J1535" t="s">
        <v>8682</v>
      </c>
      <c r="K1535" t="s">
        <v>8683</v>
      </c>
      <c r="L1535" t="s">
        <v>8684</v>
      </c>
      <c r="M1535" t="s">
        <v>8685</v>
      </c>
      <c r="N1535" t="s">
        <v>8686</v>
      </c>
      <c r="O1535" t="s">
        <v>34</v>
      </c>
      <c r="P1535">
        <v>0</v>
      </c>
      <c r="Q1535">
        <v>0</v>
      </c>
      <c r="S1535" t="s">
        <v>8687</v>
      </c>
      <c r="U1535" t="s">
        <v>8667</v>
      </c>
    </row>
    <row r="1536" spans="1:21">
      <c r="A1536">
        <v>3494</v>
      </c>
      <c r="B1536" t="s">
        <v>21</v>
      </c>
      <c r="C1536" t="s">
        <v>333</v>
      </c>
      <c r="D1536" t="s">
        <v>524</v>
      </c>
      <c r="E1536" t="s">
        <v>8688</v>
      </c>
      <c r="F1536" t="s">
        <v>5923</v>
      </c>
      <c r="G1536" t="s">
        <v>5142</v>
      </c>
      <c r="H1536" t="s">
        <v>27</v>
      </c>
      <c r="I1536" t="s">
        <v>28</v>
      </c>
      <c r="J1536" t="s">
        <v>8689</v>
      </c>
      <c r="K1536" t="s">
        <v>8690</v>
      </c>
      <c r="L1536" t="s">
        <v>8691</v>
      </c>
      <c r="M1536" t="s">
        <v>8692</v>
      </c>
      <c r="N1536" t="s">
        <v>8693</v>
      </c>
      <c r="O1536" t="s">
        <v>64</v>
      </c>
      <c r="P1536">
        <v>0</v>
      </c>
      <c r="Q1536">
        <v>0</v>
      </c>
      <c r="S1536" t="s">
        <v>8694</v>
      </c>
      <c r="U1536" t="s">
        <v>8695</v>
      </c>
    </row>
    <row r="1537" spans="1:21">
      <c r="A1537">
        <v>3495</v>
      </c>
      <c r="B1537" t="s">
        <v>21</v>
      </c>
      <c r="C1537" t="s">
        <v>227</v>
      </c>
      <c r="D1537" t="s">
        <v>364</v>
      </c>
      <c r="E1537" t="s">
        <v>8696</v>
      </c>
      <c r="F1537" t="s">
        <v>5923</v>
      </c>
      <c r="G1537" t="s">
        <v>5142</v>
      </c>
      <c r="H1537" t="s">
        <v>27</v>
      </c>
      <c r="I1537" t="s">
        <v>28</v>
      </c>
      <c r="J1537" t="s">
        <v>8536</v>
      </c>
      <c r="K1537" t="s">
        <v>8539</v>
      </c>
      <c r="L1537" t="s">
        <v>8542</v>
      </c>
      <c r="M1537" t="s">
        <v>8697</v>
      </c>
      <c r="N1537" t="s">
        <v>8698</v>
      </c>
      <c r="O1537" t="s">
        <v>55</v>
      </c>
      <c r="P1537">
        <v>0</v>
      </c>
      <c r="Q1537">
        <v>0</v>
      </c>
      <c r="S1537" t="s">
        <v>8699</v>
      </c>
      <c r="U1537" t="s">
        <v>8695</v>
      </c>
    </row>
    <row r="1538" spans="1:21">
      <c r="A1538">
        <v>3496</v>
      </c>
      <c r="B1538" t="s">
        <v>21</v>
      </c>
      <c r="C1538" t="s">
        <v>227</v>
      </c>
      <c r="D1538" t="s">
        <v>364</v>
      </c>
      <c r="E1538" t="s">
        <v>8700</v>
      </c>
      <c r="F1538" t="s">
        <v>5923</v>
      </c>
      <c r="G1538" t="s">
        <v>5142</v>
      </c>
      <c r="H1538" t="s">
        <v>27</v>
      </c>
      <c r="I1538" t="s">
        <v>28</v>
      </c>
      <c r="J1538" t="s">
        <v>8701</v>
      </c>
      <c r="K1538" t="s">
        <v>8702</v>
      </c>
      <c r="L1538" t="s">
        <v>8703</v>
      </c>
      <c r="M1538" t="s">
        <v>8704</v>
      </c>
      <c r="N1538" t="s">
        <v>8705</v>
      </c>
      <c r="O1538" t="s">
        <v>121</v>
      </c>
      <c r="P1538">
        <v>0</v>
      </c>
      <c r="Q1538">
        <v>0</v>
      </c>
      <c r="S1538" t="s">
        <v>8706</v>
      </c>
      <c r="U1538" t="s">
        <v>8695</v>
      </c>
    </row>
    <row r="1539" spans="1:21">
      <c r="A1539">
        <v>3497</v>
      </c>
      <c r="B1539" t="s">
        <v>21</v>
      </c>
      <c r="C1539" t="s">
        <v>227</v>
      </c>
      <c r="D1539" t="s">
        <v>23</v>
      </c>
      <c r="E1539" t="s">
        <v>8707</v>
      </c>
      <c r="F1539" t="s">
        <v>5923</v>
      </c>
      <c r="G1539" t="s">
        <v>5142</v>
      </c>
      <c r="H1539" t="s">
        <v>27</v>
      </c>
      <c r="I1539" t="s">
        <v>28</v>
      </c>
      <c r="J1539" t="s">
        <v>8708</v>
      </c>
      <c r="K1539" t="s">
        <v>8709</v>
      </c>
      <c r="L1539" t="s">
        <v>8710</v>
      </c>
      <c r="M1539" t="s">
        <v>8711</v>
      </c>
      <c r="N1539" t="s">
        <v>8544</v>
      </c>
      <c r="O1539" t="s">
        <v>121</v>
      </c>
      <c r="P1539">
        <v>0</v>
      </c>
      <c r="Q1539">
        <v>0</v>
      </c>
      <c r="S1539" t="s">
        <v>8712</v>
      </c>
      <c r="U1539" t="s">
        <v>8713</v>
      </c>
    </row>
    <row r="1540" spans="1:21">
      <c r="A1540">
        <v>3498</v>
      </c>
      <c r="B1540" t="s">
        <v>21</v>
      </c>
      <c r="C1540" t="s">
        <v>8714</v>
      </c>
      <c r="D1540" t="s">
        <v>23</v>
      </c>
      <c r="E1540" t="s">
        <v>8715</v>
      </c>
      <c r="F1540" t="s">
        <v>5923</v>
      </c>
      <c r="G1540" t="s">
        <v>5142</v>
      </c>
      <c r="H1540" t="s">
        <v>27</v>
      </c>
      <c r="I1540" t="s">
        <v>28</v>
      </c>
      <c r="J1540" t="s">
        <v>8716</v>
      </c>
      <c r="K1540" t="s">
        <v>8717</v>
      </c>
      <c r="L1540" t="s">
        <v>8718</v>
      </c>
      <c r="M1540" t="s">
        <v>8719</v>
      </c>
      <c r="N1540" t="s">
        <v>8720</v>
      </c>
      <c r="O1540" t="s">
        <v>64</v>
      </c>
      <c r="P1540">
        <v>0</v>
      </c>
      <c r="Q1540">
        <v>0</v>
      </c>
      <c r="S1540" t="s">
        <v>8721</v>
      </c>
      <c r="U1540" t="s">
        <v>8713</v>
      </c>
    </row>
    <row r="1541" spans="1:21">
      <c r="A1541">
        <v>3499</v>
      </c>
      <c r="B1541" t="s">
        <v>21</v>
      </c>
      <c r="C1541" t="s">
        <v>227</v>
      </c>
      <c r="D1541" t="s">
        <v>23</v>
      </c>
      <c r="E1541" t="s">
        <v>8722</v>
      </c>
      <c r="F1541" t="s">
        <v>5923</v>
      </c>
      <c r="G1541" t="s">
        <v>5142</v>
      </c>
      <c r="H1541" t="s">
        <v>27</v>
      </c>
      <c r="I1541" t="s">
        <v>28</v>
      </c>
      <c r="J1541" t="s">
        <v>8723</v>
      </c>
      <c r="K1541" t="s">
        <v>8724</v>
      </c>
      <c r="L1541" t="s">
        <v>8725</v>
      </c>
      <c r="M1541" t="s">
        <v>8726</v>
      </c>
      <c r="N1541" t="s">
        <v>8727</v>
      </c>
      <c r="O1541" t="s">
        <v>121</v>
      </c>
      <c r="P1541">
        <v>0</v>
      </c>
      <c r="Q1541">
        <v>0</v>
      </c>
      <c r="S1541" t="s">
        <v>8728</v>
      </c>
      <c r="U1541" t="s">
        <v>8713</v>
      </c>
    </row>
    <row r="1542" spans="1:21">
      <c r="A1542">
        <v>3500</v>
      </c>
      <c r="B1542" t="s">
        <v>2972</v>
      </c>
      <c r="C1542" t="s">
        <v>8729</v>
      </c>
      <c r="D1542" t="s">
        <v>47</v>
      </c>
      <c r="E1542" t="s">
        <v>8730</v>
      </c>
      <c r="F1542" t="s">
        <v>5923</v>
      </c>
      <c r="G1542" t="s">
        <v>5142</v>
      </c>
      <c r="H1542" t="s">
        <v>27</v>
      </c>
      <c r="I1542" t="s">
        <v>28</v>
      </c>
      <c r="J1542" t="s">
        <v>8731</v>
      </c>
      <c r="K1542" t="s">
        <v>8732</v>
      </c>
      <c r="L1542" t="s">
        <v>8733</v>
      </c>
      <c r="M1542" t="s">
        <v>8734</v>
      </c>
      <c r="N1542" t="s">
        <v>8735</v>
      </c>
      <c r="O1542" t="s">
        <v>79</v>
      </c>
      <c r="P1542">
        <v>0</v>
      </c>
      <c r="Q1542">
        <v>0</v>
      </c>
      <c r="S1542" t="s">
        <v>8736</v>
      </c>
      <c r="U1542" t="s">
        <v>8737</v>
      </c>
    </row>
    <row r="1543" spans="1:21">
      <c r="A1543">
        <v>3501</v>
      </c>
      <c r="B1543" t="s">
        <v>2972</v>
      </c>
      <c r="C1543" t="s">
        <v>6358</v>
      </c>
      <c r="D1543" t="s">
        <v>47</v>
      </c>
      <c r="E1543" t="s">
        <v>8738</v>
      </c>
      <c r="F1543" t="s">
        <v>5923</v>
      </c>
      <c r="G1543" t="s">
        <v>5142</v>
      </c>
      <c r="H1543" t="s">
        <v>27</v>
      </c>
      <c r="I1543" t="s">
        <v>28</v>
      </c>
      <c r="J1543" t="s">
        <v>8739</v>
      </c>
      <c r="K1543" t="s">
        <v>8740</v>
      </c>
      <c r="L1543" t="s">
        <v>8741</v>
      </c>
      <c r="M1543" t="s">
        <v>8742</v>
      </c>
      <c r="N1543" t="s">
        <v>8743</v>
      </c>
      <c r="O1543" t="s">
        <v>64</v>
      </c>
      <c r="P1543">
        <v>0</v>
      </c>
      <c r="Q1543">
        <v>0</v>
      </c>
      <c r="S1543" t="s">
        <v>8744</v>
      </c>
      <c r="U1543" t="s">
        <v>8737</v>
      </c>
    </row>
    <row r="1544" spans="1:21">
      <c r="A1544">
        <v>3502</v>
      </c>
      <c r="B1544" t="s">
        <v>2972</v>
      </c>
      <c r="C1544" t="s">
        <v>6206</v>
      </c>
      <c r="D1544" t="s">
        <v>480</v>
      </c>
      <c r="E1544" t="s">
        <v>8745</v>
      </c>
      <c r="F1544" t="s">
        <v>5923</v>
      </c>
      <c r="G1544" t="s">
        <v>5142</v>
      </c>
      <c r="H1544" t="s">
        <v>27</v>
      </c>
      <c r="I1544" t="s">
        <v>28</v>
      </c>
      <c r="J1544" t="s">
        <v>8746</v>
      </c>
      <c r="K1544" t="s">
        <v>8747</v>
      </c>
      <c r="L1544" t="s">
        <v>8748</v>
      </c>
      <c r="M1544" t="s">
        <v>8749</v>
      </c>
      <c r="N1544" t="s">
        <v>8750</v>
      </c>
      <c r="O1544" t="s">
        <v>64</v>
      </c>
      <c r="P1544">
        <v>0</v>
      </c>
      <c r="Q1544">
        <v>0</v>
      </c>
      <c r="S1544" t="s">
        <v>8751</v>
      </c>
      <c r="U1544" t="s">
        <v>8737</v>
      </c>
    </row>
    <row r="1545" spans="1:21">
      <c r="A1545">
        <v>3503</v>
      </c>
      <c r="B1545" t="s">
        <v>2972</v>
      </c>
      <c r="C1545" t="s">
        <v>6333</v>
      </c>
      <c r="D1545" t="s">
        <v>288</v>
      </c>
      <c r="E1545" t="s">
        <v>8752</v>
      </c>
      <c r="F1545" t="s">
        <v>5923</v>
      </c>
      <c r="G1545" t="s">
        <v>5142</v>
      </c>
      <c r="H1545" t="s">
        <v>27</v>
      </c>
      <c r="I1545" t="s">
        <v>28</v>
      </c>
      <c r="J1545" t="s">
        <v>8530</v>
      </c>
      <c r="K1545" t="s">
        <v>8664</v>
      </c>
      <c r="L1545" t="s">
        <v>8538</v>
      </c>
      <c r="M1545" t="s">
        <v>8665</v>
      </c>
      <c r="N1545" t="s">
        <v>8753</v>
      </c>
      <c r="O1545" t="s">
        <v>55</v>
      </c>
      <c r="P1545">
        <v>0</v>
      </c>
      <c r="Q1545">
        <v>0</v>
      </c>
      <c r="S1545" t="s">
        <v>8754</v>
      </c>
      <c r="U1545" t="s">
        <v>8755</v>
      </c>
    </row>
    <row r="1546" spans="1:21">
      <c r="A1546">
        <v>3504</v>
      </c>
      <c r="B1546" t="s">
        <v>2972</v>
      </c>
      <c r="C1546" t="s">
        <v>6333</v>
      </c>
      <c r="D1546" t="s">
        <v>524</v>
      </c>
      <c r="E1546" t="s">
        <v>8391</v>
      </c>
      <c r="F1546" t="s">
        <v>5923</v>
      </c>
      <c r="G1546" t="s">
        <v>5142</v>
      </c>
      <c r="H1546" t="s">
        <v>27</v>
      </c>
      <c r="I1546" t="s">
        <v>28</v>
      </c>
      <c r="J1546" t="s">
        <v>8756</v>
      </c>
      <c r="K1546" t="s">
        <v>8393</v>
      </c>
      <c r="L1546" t="s">
        <v>8394</v>
      </c>
      <c r="M1546" t="s">
        <v>8395</v>
      </c>
      <c r="N1546" t="s">
        <v>8396</v>
      </c>
      <c r="O1546" t="s">
        <v>79</v>
      </c>
      <c r="P1546">
        <v>0</v>
      </c>
      <c r="Q1546">
        <v>0</v>
      </c>
      <c r="S1546" t="s">
        <v>8397</v>
      </c>
      <c r="U1546" t="s">
        <v>8755</v>
      </c>
    </row>
    <row r="1547" spans="1:21">
      <c r="A1547">
        <v>3505</v>
      </c>
      <c r="B1547" t="s">
        <v>2972</v>
      </c>
      <c r="C1547" t="s">
        <v>8757</v>
      </c>
      <c r="D1547" t="s">
        <v>524</v>
      </c>
      <c r="E1547" t="s">
        <v>8758</v>
      </c>
      <c r="F1547" t="s">
        <v>5923</v>
      </c>
      <c r="G1547" t="s">
        <v>5142</v>
      </c>
      <c r="H1547" t="s">
        <v>27</v>
      </c>
      <c r="I1547" t="s">
        <v>28</v>
      </c>
      <c r="J1547" t="s">
        <v>3477</v>
      </c>
      <c r="K1547" t="s">
        <v>8759</v>
      </c>
      <c r="L1547" t="s">
        <v>3275</v>
      </c>
      <c r="M1547" t="s">
        <v>2855</v>
      </c>
      <c r="N1547" t="s">
        <v>3478</v>
      </c>
      <c r="O1547" t="s">
        <v>64</v>
      </c>
      <c r="P1547">
        <v>0</v>
      </c>
      <c r="Q1547">
        <v>0</v>
      </c>
      <c r="S1547" t="s">
        <v>8760</v>
      </c>
      <c r="U1547" t="s">
        <v>8761</v>
      </c>
    </row>
    <row r="1548" spans="1:21">
      <c r="A1548">
        <v>3506</v>
      </c>
      <c r="B1548" t="s">
        <v>2972</v>
      </c>
      <c r="C1548" t="s">
        <v>6333</v>
      </c>
      <c r="D1548" t="s">
        <v>2619</v>
      </c>
      <c r="E1548" t="s">
        <v>8762</v>
      </c>
      <c r="F1548" t="s">
        <v>5923</v>
      </c>
      <c r="G1548" t="s">
        <v>5142</v>
      </c>
      <c r="H1548" t="s">
        <v>27</v>
      </c>
      <c r="I1548" t="s">
        <v>28</v>
      </c>
      <c r="J1548" t="s">
        <v>8763</v>
      </c>
      <c r="K1548" t="s">
        <v>8764</v>
      </c>
      <c r="L1548" t="s">
        <v>8764</v>
      </c>
      <c r="M1548" t="s">
        <v>8765</v>
      </c>
      <c r="N1548" t="s">
        <v>8766</v>
      </c>
      <c r="O1548" t="s">
        <v>121</v>
      </c>
      <c r="P1548">
        <v>0</v>
      </c>
      <c r="Q1548">
        <v>0</v>
      </c>
      <c r="S1548" t="s">
        <v>8767</v>
      </c>
      <c r="U1548" t="s">
        <v>8761</v>
      </c>
    </row>
    <row r="1549" spans="1:21">
      <c r="A1549">
        <v>3507</v>
      </c>
      <c r="B1549" t="s">
        <v>2972</v>
      </c>
      <c r="C1549" t="s">
        <v>6333</v>
      </c>
      <c r="D1549" t="s">
        <v>2619</v>
      </c>
      <c r="E1549" t="s">
        <v>8768</v>
      </c>
      <c r="F1549" t="s">
        <v>5923</v>
      </c>
      <c r="G1549" t="s">
        <v>5142</v>
      </c>
      <c r="H1549" t="s">
        <v>27</v>
      </c>
      <c r="I1549" t="s">
        <v>28</v>
      </c>
      <c r="J1549" t="s">
        <v>8769</v>
      </c>
      <c r="K1549" t="s">
        <v>8770</v>
      </c>
      <c r="L1549" t="s">
        <v>8771</v>
      </c>
      <c r="M1549" t="s">
        <v>8772</v>
      </c>
      <c r="O1549" t="s">
        <v>55</v>
      </c>
      <c r="P1549">
        <v>0</v>
      </c>
      <c r="Q1549">
        <v>0</v>
      </c>
      <c r="S1549" t="s">
        <v>8773</v>
      </c>
      <c r="U1549" t="s">
        <v>8774</v>
      </c>
    </row>
    <row r="1550" spans="1:21">
      <c r="A1550">
        <v>3508</v>
      </c>
      <c r="B1550" t="s">
        <v>2972</v>
      </c>
      <c r="C1550" t="s">
        <v>8775</v>
      </c>
      <c r="D1550" t="s">
        <v>37</v>
      </c>
      <c r="E1550" t="s">
        <v>8776</v>
      </c>
      <c r="F1550" t="s">
        <v>5923</v>
      </c>
      <c r="G1550" t="s">
        <v>5142</v>
      </c>
      <c r="H1550" t="s">
        <v>27</v>
      </c>
      <c r="I1550" t="s">
        <v>28</v>
      </c>
      <c r="J1550" t="s">
        <v>8716</v>
      </c>
      <c r="K1550" t="s">
        <v>8777</v>
      </c>
      <c r="L1550" t="s">
        <v>8778</v>
      </c>
      <c r="M1550" t="s">
        <v>8779</v>
      </c>
      <c r="N1550" t="s">
        <v>8717</v>
      </c>
      <c r="O1550" t="s">
        <v>64</v>
      </c>
      <c r="P1550">
        <v>0</v>
      </c>
      <c r="Q1550">
        <v>0</v>
      </c>
      <c r="S1550" t="s">
        <v>8780</v>
      </c>
      <c r="U1550" t="s">
        <v>8781</v>
      </c>
    </row>
    <row r="1551" spans="1:21">
      <c r="A1551">
        <v>3509</v>
      </c>
      <c r="B1551" t="s">
        <v>2972</v>
      </c>
      <c r="C1551" t="s">
        <v>3604</v>
      </c>
      <c r="D1551" t="s">
        <v>47</v>
      </c>
      <c r="E1551" t="s">
        <v>8782</v>
      </c>
      <c r="F1551" t="s">
        <v>5923</v>
      </c>
      <c r="G1551" t="s">
        <v>5142</v>
      </c>
      <c r="H1551" t="s">
        <v>27</v>
      </c>
      <c r="I1551" t="s">
        <v>28</v>
      </c>
      <c r="J1551" t="s">
        <v>8783</v>
      </c>
      <c r="K1551" t="s">
        <v>8784</v>
      </c>
      <c r="L1551" t="s">
        <v>8785</v>
      </c>
      <c r="M1551" t="s">
        <v>8522</v>
      </c>
      <c r="N1551" t="s">
        <v>8786</v>
      </c>
      <c r="O1551" t="s">
        <v>64</v>
      </c>
      <c r="P1551">
        <v>0</v>
      </c>
      <c r="Q1551">
        <v>0</v>
      </c>
      <c r="S1551" t="s">
        <v>8787</v>
      </c>
      <c r="U1551" t="s">
        <v>8781</v>
      </c>
    </row>
    <row r="1552" spans="1:21">
      <c r="A1552">
        <v>3510</v>
      </c>
      <c r="B1552" t="s">
        <v>2429</v>
      </c>
      <c r="C1552" t="s">
        <v>8788</v>
      </c>
      <c r="D1552" t="s">
        <v>243</v>
      </c>
      <c r="E1552" t="s">
        <v>8789</v>
      </c>
      <c r="F1552" t="s">
        <v>5923</v>
      </c>
      <c r="G1552" t="s">
        <v>5142</v>
      </c>
      <c r="H1552" t="s">
        <v>27</v>
      </c>
      <c r="I1552" t="s">
        <v>28</v>
      </c>
      <c r="J1552" t="s">
        <v>8790</v>
      </c>
      <c r="K1552" t="s">
        <v>8791</v>
      </c>
      <c r="L1552" t="s">
        <v>8792</v>
      </c>
      <c r="M1552" t="s">
        <v>8793</v>
      </c>
      <c r="N1552" t="s">
        <v>8424</v>
      </c>
      <c r="O1552" t="s">
        <v>121</v>
      </c>
      <c r="P1552">
        <v>0</v>
      </c>
      <c r="Q1552">
        <v>0</v>
      </c>
      <c r="S1552" t="s">
        <v>8794</v>
      </c>
      <c r="U1552" t="s">
        <v>8795</v>
      </c>
    </row>
    <row r="1553" spans="1:21">
      <c r="A1553">
        <v>3511</v>
      </c>
      <c r="B1553" t="s">
        <v>2429</v>
      </c>
      <c r="C1553" t="s">
        <v>6358</v>
      </c>
      <c r="D1553" t="s">
        <v>243</v>
      </c>
      <c r="E1553" t="s">
        <v>8796</v>
      </c>
      <c r="F1553" t="s">
        <v>5923</v>
      </c>
      <c r="G1553" t="s">
        <v>5142</v>
      </c>
      <c r="H1553" t="s">
        <v>27</v>
      </c>
      <c r="I1553" t="s">
        <v>28</v>
      </c>
      <c r="J1553" t="s">
        <v>8797</v>
      </c>
      <c r="K1553" t="s">
        <v>8798</v>
      </c>
      <c r="L1553" t="s">
        <v>8799</v>
      </c>
      <c r="M1553" t="s">
        <v>8800</v>
      </c>
      <c r="N1553" t="s">
        <v>8801</v>
      </c>
      <c r="O1553" t="s">
        <v>79</v>
      </c>
      <c r="P1553">
        <v>0</v>
      </c>
      <c r="Q1553">
        <v>0</v>
      </c>
      <c r="S1553" t="s">
        <v>8802</v>
      </c>
      <c r="U1553" t="s">
        <v>8795</v>
      </c>
    </row>
    <row r="1554" spans="1:21">
      <c r="A1554">
        <v>3512</v>
      </c>
      <c r="B1554" t="s">
        <v>2429</v>
      </c>
      <c r="C1554" t="s">
        <v>8803</v>
      </c>
      <c r="D1554" t="s">
        <v>98</v>
      </c>
      <c r="E1554" t="s">
        <v>8804</v>
      </c>
      <c r="F1554" t="s">
        <v>5923</v>
      </c>
      <c r="G1554" t="s">
        <v>5142</v>
      </c>
      <c r="H1554" t="s">
        <v>27</v>
      </c>
      <c r="I1554" t="s">
        <v>28</v>
      </c>
      <c r="J1554" t="s">
        <v>8805</v>
      </c>
      <c r="K1554" t="s">
        <v>8806</v>
      </c>
      <c r="L1554" t="s">
        <v>8807</v>
      </c>
      <c r="M1554" t="s">
        <v>8808</v>
      </c>
      <c r="N1554" t="s">
        <v>8809</v>
      </c>
      <c r="O1554" t="s">
        <v>64</v>
      </c>
      <c r="P1554">
        <v>0</v>
      </c>
      <c r="Q1554">
        <v>0</v>
      </c>
      <c r="S1554" t="s">
        <v>8810</v>
      </c>
      <c r="U1554" t="s">
        <v>8795</v>
      </c>
    </row>
    <row r="1555" spans="1:21">
      <c r="A1555">
        <v>3513</v>
      </c>
      <c r="B1555" t="s">
        <v>2429</v>
      </c>
      <c r="C1555" t="s">
        <v>8811</v>
      </c>
      <c r="D1555" t="s">
        <v>98</v>
      </c>
      <c r="E1555" t="s">
        <v>8812</v>
      </c>
      <c r="F1555" t="s">
        <v>5923</v>
      </c>
      <c r="G1555" t="s">
        <v>5142</v>
      </c>
      <c r="H1555" t="s">
        <v>27</v>
      </c>
      <c r="I1555" t="s">
        <v>28</v>
      </c>
      <c r="J1555" t="s">
        <v>8813</v>
      </c>
      <c r="K1555" t="s">
        <v>8814</v>
      </c>
      <c r="L1555" t="s">
        <v>8815</v>
      </c>
      <c r="M1555" t="s">
        <v>8816</v>
      </c>
      <c r="N1555" t="s">
        <v>8817</v>
      </c>
      <c r="O1555" t="s">
        <v>55</v>
      </c>
      <c r="P1555">
        <v>0</v>
      </c>
      <c r="Q1555">
        <v>0</v>
      </c>
      <c r="S1555" t="s">
        <v>8818</v>
      </c>
      <c r="U1555" t="s">
        <v>8795</v>
      </c>
    </row>
    <row r="1556" spans="1:21">
      <c r="A1556">
        <v>3514</v>
      </c>
      <c r="B1556" t="s">
        <v>2429</v>
      </c>
      <c r="C1556" t="s">
        <v>8819</v>
      </c>
      <c r="D1556" t="s">
        <v>107</v>
      </c>
      <c r="E1556" t="s">
        <v>8820</v>
      </c>
      <c r="F1556" t="s">
        <v>5923</v>
      </c>
      <c r="G1556" t="s">
        <v>5142</v>
      </c>
      <c r="H1556" t="s">
        <v>27</v>
      </c>
      <c r="I1556" t="s">
        <v>28</v>
      </c>
      <c r="J1556" t="s">
        <v>8821</v>
      </c>
      <c r="K1556" t="s">
        <v>8822</v>
      </c>
      <c r="L1556" t="s">
        <v>8823</v>
      </c>
      <c r="M1556" t="s">
        <v>8824</v>
      </c>
      <c r="N1556" t="s">
        <v>8825</v>
      </c>
      <c r="O1556" t="s">
        <v>64</v>
      </c>
      <c r="P1556">
        <v>0</v>
      </c>
      <c r="Q1556">
        <v>0</v>
      </c>
      <c r="S1556" t="s">
        <v>8826</v>
      </c>
      <c r="U1556" t="s">
        <v>8827</v>
      </c>
    </row>
    <row r="1557" spans="1:21">
      <c r="A1557">
        <v>3515</v>
      </c>
      <c r="B1557" t="s">
        <v>2950</v>
      </c>
      <c r="C1557" t="s">
        <v>6354</v>
      </c>
      <c r="D1557" t="s">
        <v>364</v>
      </c>
      <c r="E1557" t="s">
        <v>8828</v>
      </c>
      <c r="F1557" t="s">
        <v>5923</v>
      </c>
      <c r="G1557" t="s">
        <v>5142</v>
      </c>
      <c r="H1557" t="s">
        <v>27</v>
      </c>
      <c r="I1557" t="s">
        <v>28</v>
      </c>
      <c r="J1557" t="s">
        <v>8829</v>
      </c>
      <c r="K1557" t="s">
        <v>8830</v>
      </c>
      <c r="L1557" t="s">
        <v>8831</v>
      </c>
      <c r="M1557" t="s">
        <v>8832</v>
      </c>
      <c r="N1557" t="s">
        <v>8833</v>
      </c>
      <c r="O1557" t="s">
        <v>121</v>
      </c>
      <c r="P1557">
        <v>0</v>
      </c>
      <c r="Q1557">
        <v>0</v>
      </c>
      <c r="S1557" t="s">
        <v>8834</v>
      </c>
      <c r="U1557" t="s">
        <v>8835</v>
      </c>
    </row>
    <row r="1558" spans="1:21">
      <c r="A1558">
        <v>3516</v>
      </c>
      <c r="B1558" t="s">
        <v>2950</v>
      </c>
      <c r="C1558" t="s">
        <v>8836</v>
      </c>
      <c r="D1558" t="s">
        <v>364</v>
      </c>
      <c r="E1558" t="s">
        <v>8837</v>
      </c>
      <c r="F1558" t="s">
        <v>5923</v>
      </c>
      <c r="G1558" t="s">
        <v>5142</v>
      </c>
      <c r="H1558" t="s">
        <v>27</v>
      </c>
      <c r="I1558" t="s">
        <v>28</v>
      </c>
      <c r="J1558" t="s">
        <v>8838</v>
      </c>
      <c r="K1558" t="s">
        <v>8839</v>
      </c>
      <c r="L1558" t="s">
        <v>8840</v>
      </c>
      <c r="M1558" t="s">
        <v>8841</v>
      </c>
      <c r="N1558" t="s">
        <v>8842</v>
      </c>
      <c r="O1558" t="s">
        <v>64</v>
      </c>
      <c r="P1558">
        <v>0</v>
      </c>
      <c r="Q1558">
        <v>0</v>
      </c>
      <c r="S1558" t="s">
        <v>8843</v>
      </c>
      <c r="U1558" t="s">
        <v>8835</v>
      </c>
    </row>
    <row r="1559" spans="1:21">
      <c r="A1559">
        <v>3517</v>
      </c>
      <c r="B1559" t="s">
        <v>2950</v>
      </c>
      <c r="C1559" t="s">
        <v>6354</v>
      </c>
      <c r="D1559" t="s">
        <v>364</v>
      </c>
      <c r="E1559" t="s">
        <v>8844</v>
      </c>
      <c r="F1559" t="s">
        <v>5923</v>
      </c>
      <c r="G1559" t="s">
        <v>5142</v>
      </c>
      <c r="H1559" t="s">
        <v>27</v>
      </c>
      <c r="I1559" t="s">
        <v>28</v>
      </c>
      <c r="J1559" t="s">
        <v>8845</v>
      </c>
      <c r="K1559" t="s">
        <v>8846</v>
      </c>
      <c r="L1559" t="s">
        <v>8847</v>
      </c>
      <c r="M1559" t="s">
        <v>8848</v>
      </c>
      <c r="N1559" t="s">
        <v>8849</v>
      </c>
      <c r="O1559" t="s">
        <v>121</v>
      </c>
      <c r="P1559">
        <v>0</v>
      </c>
      <c r="Q1559">
        <v>0</v>
      </c>
      <c r="S1559" t="s">
        <v>8850</v>
      </c>
      <c r="U1559" t="s">
        <v>8835</v>
      </c>
    </row>
    <row r="1560" spans="1:21">
      <c r="A1560">
        <v>3518</v>
      </c>
      <c r="B1560" t="s">
        <v>2950</v>
      </c>
      <c r="C1560" t="s">
        <v>6302</v>
      </c>
      <c r="D1560" t="s">
        <v>243</v>
      </c>
      <c r="E1560" t="s">
        <v>8851</v>
      </c>
      <c r="F1560" t="s">
        <v>5923</v>
      </c>
      <c r="G1560" t="s">
        <v>5142</v>
      </c>
      <c r="H1560" t="s">
        <v>27</v>
      </c>
      <c r="I1560" t="s">
        <v>28</v>
      </c>
      <c r="J1560" t="s">
        <v>8852</v>
      </c>
      <c r="K1560" t="s">
        <v>8853</v>
      </c>
      <c r="L1560" t="s">
        <v>8854</v>
      </c>
      <c r="M1560" t="s">
        <v>8855</v>
      </c>
      <c r="N1560" t="s">
        <v>8856</v>
      </c>
      <c r="O1560" t="s">
        <v>121</v>
      </c>
      <c r="P1560">
        <v>0</v>
      </c>
      <c r="Q1560">
        <v>0</v>
      </c>
      <c r="S1560" t="s">
        <v>8857</v>
      </c>
      <c r="U1560" t="s">
        <v>8858</v>
      </c>
    </row>
    <row r="1561" spans="1:21">
      <c r="A1561">
        <v>3519</v>
      </c>
      <c r="B1561" t="s">
        <v>2950</v>
      </c>
      <c r="C1561" t="s">
        <v>6302</v>
      </c>
      <c r="D1561" t="s">
        <v>243</v>
      </c>
      <c r="E1561" t="s">
        <v>8859</v>
      </c>
      <c r="F1561" t="s">
        <v>5923</v>
      </c>
      <c r="G1561" t="s">
        <v>5142</v>
      </c>
      <c r="H1561" t="s">
        <v>27</v>
      </c>
      <c r="I1561" t="s">
        <v>28</v>
      </c>
      <c r="J1561" t="s">
        <v>8860</v>
      </c>
      <c r="K1561" t="s">
        <v>8861</v>
      </c>
      <c r="L1561" t="s">
        <v>8862</v>
      </c>
      <c r="M1561" t="s">
        <v>8863</v>
      </c>
      <c r="N1561" t="s">
        <v>8864</v>
      </c>
      <c r="O1561" t="s">
        <v>121</v>
      </c>
      <c r="P1561">
        <v>0</v>
      </c>
      <c r="Q1561">
        <v>0</v>
      </c>
      <c r="S1561" t="s">
        <v>8865</v>
      </c>
      <c r="U1561" t="s">
        <v>8858</v>
      </c>
    </row>
    <row r="1562" spans="1:21">
      <c r="A1562">
        <v>3520</v>
      </c>
      <c r="B1562" t="s">
        <v>2972</v>
      </c>
      <c r="C1562" t="s">
        <v>8866</v>
      </c>
      <c r="D1562" t="s">
        <v>66</v>
      </c>
      <c r="E1562" t="s">
        <v>8867</v>
      </c>
      <c r="F1562" t="s">
        <v>5923</v>
      </c>
      <c r="G1562" t="s">
        <v>8478</v>
      </c>
      <c r="H1562" t="s">
        <v>27</v>
      </c>
      <c r="I1562" t="s">
        <v>28</v>
      </c>
      <c r="J1562" t="s">
        <v>5143</v>
      </c>
      <c r="K1562" t="s">
        <v>5144</v>
      </c>
      <c r="L1562" t="s">
        <v>5145</v>
      </c>
      <c r="M1562" t="s">
        <v>5146</v>
      </c>
      <c r="N1562" t="s">
        <v>5147</v>
      </c>
      <c r="O1562" t="s">
        <v>121</v>
      </c>
      <c r="P1562">
        <v>0</v>
      </c>
      <c r="Q1562">
        <v>0</v>
      </c>
      <c r="R1562" t="s">
        <v>8868</v>
      </c>
      <c r="S1562" t="s">
        <v>8869</v>
      </c>
      <c r="U1562" t="s">
        <v>8870</v>
      </c>
    </row>
    <row r="1563" spans="1:21">
      <c r="A1563">
        <v>3521</v>
      </c>
      <c r="B1563" t="s">
        <v>2972</v>
      </c>
      <c r="C1563" t="s">
        <v>8871</v>
      </c>
      <c r="D1563" t="s">
        <v>98</v>
      </c>
      <c r="E1563" t="s">
        <v>8872</v>
      </c>
      <c r="F1563" t="s">
        <v>5923</v>
      </c>
      <c r="G1563" t="s">
        <v>8478</v>
      </c>
      <c r="H1563" t="s">
        <v>27</v>
      </c>
      <c r="I1563" t="s">
        <v>28</v>
      </c>
      <c r="J1563" t="s">
        <v>3270</v>
      </c>
      <c r="K1563" t="s">
        <v>3273</v>
      </c>
      <c r="L1563" t="s">
        <v>8873</v>
      </c>
      <c r="M1563" t="s">
        <v>3424</v>
      </c>
      <c r="N1563" t="s">
        <v>8874</v>
      </c>
      <c r="O1563" t="s">
        <v>34</v>
      </c>
      <c r="P1563">
        <v>0</v>
      </c>
      <c r="Q1563">
        <v>0</v>
      </c>
      <c r="S1563" t="s">
        <v>8875</v>
      </c>
      <c r="U1563" t="s">
        <v>8876</v>
      </c>
    </row>
    <row r="1564" spans="1:21">
      <c r="A1564">
        <v>3522</v>
      </c>
      <c r="B1564" t="s">
        <v>2972</v>
      </c>
      <c r="C1564" t="s">
        <v>6333</v>
      </c>
      <c r="D1564" t="s">
        <v>107</v>
      </c>
      <c r="E1564" t="s">
        <v>8877</v>
      </c>
      <c r="F1564" t="s">
        <v>5923</v>
      </c>
      <c r="G1564" t="s">
        <v>8478</v>
      </c>
      <c r="H1564" t="s">
        <v>27</v>
      </c>
      <c r="I1564" t="s">
        <v>28</v>
      </c>
      <c r="J1564" t="s">
        <v>8878</v>
      </c>
      <c r="K1564" t="s">
        <v>8879</v>
      </c>
      <c r="L1564" t="s">
        <v>8880</v>
      </c>
      <c r="M1564" t="s">
        <v>8881</v>
      </c>
      <c r="N1564" t="s">
        <v>8882</v>
      </c>
      <c r="O1564" t="s">
        <v>79</v>
      </c>
      <c r="P1564">
        <v>0</v>
      </c>
      <c r="Q1564">
        <v>0</v>
      </c>
      <c r="S1564" t="s">
        <v>8883</v>
      </c>
      <c r="U1564" t="s">
        <v>8876</v>
      </c>
    </row>
    <row r="1565" spans="1:21">
      <c r="A1565">
        <v>3523</v>
      </c>
      <c r="B1565" t="s">
        <v>2972</v>
      </c>
      <c r="C1565" t="s">
        <v>6206</v>
      </c>
      <c r="D1565" t="s">
        <v>288</v>
      </c>
      <c r="E1565" t="s">
        <v>8884</v>
      </c>
      <c r="F1565" t="s">
        <v>5923</v>
      </c>
      <c r="G1565" t="s">
        <v>8478</v>
      </c>
      <c r="H1565" t="s">
        <v>27</v>
      </c>
      <c r="I1565" t="s">
        <v>28</v>
      </c>
      <c r="J1565" t="s">
        <v>8885</v>
      </c>
      <c r="K1565" t="s">
        <v>8886</v>
      </c>
      <c r="L1565" t="s">
        <v>8887</v>
      </c>
      <c r="M1565" t="s">
        <v>8888</v>
      </c>
      <c r="N1565" t="s">
        <v>8889</v>
      </c>
      <c r="O1565" t="s">
        <v>79</v>
      </c>
      <c r="P1565">
        <v>0</v>
      </c>
      <c r="Q1565">
        <v>0</v>
      </c>
      <c r="S1565" t="s">
        <v>8890</v>
      </c>
      <c r="U1565" t="s">
        <v>8876</v>
      </c>
    </row>
    <row r="1566" spans="1:21">
      <c r="A1566">
        <v>3524</v>
      </c>
      <c r="B1566" t="s">
        <v>2972</v>
      </c>
      <c r="C1566" t="s">
        <v>6206</v>
      </c>
      <c r="D1566" t="s">
        <v>288</v>
      </c>
      <c r="E1566" t="s">
        <v>8891</v>
      </c>
      <c r="F1566" t="s">
        <v>5923</v>
      </c>
      <c r="G1566" t="s">
        <v>8478</v>
      </c>
      <c r="H1566" t="s">
        <v>27</v>
      </c>
      <c r="I1566" t="s">
        <v>28</v>
      </c>
      <c r="J1566" t="s">
        <v>8425</v>
      </c>
      <c r="K1566" t="s">
        <v>8892</v>
      </c>
      <c r="L1566" t="s">
        <v>8893</v>
      </c>
      <c r="M1566" t="s">
        <v>8894</v>
      </c>
      <c r="N1566" t="s">
        <v>8895</v>
      </c>
      <c r="O1566" t="s">
        <v>55</v>
      </c>
      <c r="P1566">
        <v>0</v>
      </c>
      <c r="Q1566">
        <v>0</v>
      </c>
      <c r="S1566" t="s">
        <v>8896</v>
      </c>
      <c r="U1566" t="s">
        <v>8897</v>
      </c>
    </row>
    <row r="1567" spans="1:21">
      <c r="A1567">
        <v>3525</v>
      </c>
      <c r="B1567" t="s">
        <v>2972</v>
      </c>
      <c r="C1567" t="s">
        <v>227</v>
      </c>
      <c r="D1567" t="s">
        <v>524</v>
      </c>
      <c r="E1567" t="s">
        <v>8898</v>
      </c>
      <c r="F1567" t="s">
        <v>5923</v>
      </c>
      <c r="G1567" t="s">
        <v>8478</v>
      </c>
      <c r="H1567" t="s">
        <v>27</v>
      </c>
      <c r="I1567" t="s">
        <v>28</v>
      </c>
      <c r="J1567" t="s">
        <v>8899</v>
      </c>
      <c r="K1567" t="s">
        <v>8900</v>
      </c>
      <c r="L1567" t="s">
        <v>8901</v>
      </c>
      <c r="M1567" t="s">
        <v>8902</v>
      </c>
      <c r="N1567" t="s">
        <v>8903</v>
      </c>
      <c r="O1567" t="s">
        <v>64</v>
      </c>
      <c r="P1567">
        <v>0</v>
      </c>
      <c r="Q1567">
        <v>0</v>
      </c>
      <c r="S1567" t="s">
        <v>8904</v>
      </c>
      <c r="U1567" t="s">
        <v>8905</v>
      </c>
    </row>
    <row r="1568" spans="1:21">
      <c r="A1568">
        <v>3526</v>
      </c>
      <c r="B1568" t="s">
        <v>2429</v>
      </c>
      <c r="C1568" t="s">
        <v>8906</v>
      </c>
      <c r="D1568" t="s">
        <v>364</v>
      </c>
      <c r="E1568" t="s">
        <v>8907</v>
      </c>
      <c r="F1568" t="s">
        <v>5923</v>
      </c>
      <c r="G1568" t="s">
        <v>8478</v>
      </c>
      <c r="H1568" t="s">
        <v>27</v>
      </c>
      <c r="I1568" t="s">
        <v>28</v>
      </c>
      <c r="J1568" t="s">
        <v>8908</v>
      </c>
      <c r="K1568" t="s">
        <v>8909</v>
      </c>
      <c r="L1568" t="s">
        <v>8910</v>
      </c>
      <c r="M1568" t="s">
        <v>8911</v>
      </c>
      <c r="N1568" t="s">
        <v>8912</v>
      </c>
      <c r="O1568" t="s">
        <v>64</v>
      </c>
      <c r="P1568">
        <v>0</v>
      </c>
      <c r="Q1568">
        <v>0</v>
      </c>
      <c r="S1568" t="s">
        <v>8913</v>
      </c>
      <c r="U1568" t="s">
        <v>8914</v>
      </c>
    </row>
    <row r="1569" spans="1:21">
      <c r="A1569">
        <v>3527</v>
      </c>
      <c r="B1569" t="s">
        <v>2429</v>
      </c>
      <c r="C1569" t="s">
        <v>6083</v>
      </c>
      <c r="D1569" t="s">
        <v>243</v>
      </c>
      <c r="E1569" t="s">
        <v>8915</v>
      </c>
      <c r="F1569" t="s">
        <v>5923</v>
      </c>
      <c r="G1569" t="s">
        <v>8478</v>
      </c>
      <c r="H1569" t="s">
        <v>27</v>
      </c>
      <c r="I1569" t="s">
        <v>28</v>
      </c>
      <c r="J1569" t="s">
        <v>8916</v>
      </c>
      <c r="K1569" t="s">
        <v>8917</v>
      </c>
      <c r="L1569" t="s">
        <v>8918</v>
      </c>
      <c r="M1569" t="s">
        <v>8919</v>
      </c>
      <c r="N1569" t="s">
        <v>8920</v>
      </c>
      <c r="O1569" t="s">
        <v>64</v>
      </c>
      <c r="P1569">
        <v>0</v>
      </c>
      <c r="Q1569">
        <v>0</v>
      </c>
      <c r="S1569" t="s">
        <v>8921</v>
      </c>
      <c r="U1569" t="s">
        <v>8914</v>
      </c>
    </row>
    <row r="1570" spans="1:21">
      <c r="A1570">
        <v>3528</v>
      </c>
      <c r="B1570" t="s">
        <v>2429</v>
      </c>
      <c r="C1570" t="s">
        <v>8922</v>
      </c>
      <c r="D1570" t="s">
        <v>243</v>
      </c>
      <c r="E1570" t="s">
        <v>8923</v>
      </c>
      <c r="F1570" t="s">
        <v>5923</v>
      </c>
      <c r="G1570" t="s">
        <v>8478</v>
      </c>
      <c r="H1570" t="s">
        <v>27</v>
      </c>
      <c r="I1570" t="s">
        <v>28</v>
      </c>
      <c r="J1570" t="s">
        <v>8924</v>
      </c>
      <c r="K1570" t="s">
        <v>8925</v>
      </c>
      <c r="L1570" t="s">
        <v>8926</v>
      </c>
      <c r="M1570" t="s">
        <v>8927</v>
      </c>
      <c r="N1570" t="s">
        <v>8524</v>
      </c>
      <c r="O1570" t="s">
        <v>79</v>
      </c>
      <c r="P1570">
        <v>0</v>
      </c>
      <c r="Q1570">
        <v>0</v>
      </c>
      <c r="S1570" t="s">
        <v>8928</v>
      </c>
      <c r="U1570" t="s">
        <v>8914</v>
      </c>
    </row>
    <row r="1571" spans="1:21">
      <c r="A1571">
        <v>3529</v>
      </c>
      <c r="B1571" t="s">
        <v>2429</v>
      </c>
      <c r="C1571" t="s">
        <v>65</v>
      </c>
      <c r="D1571" t="s">
        <v>37</v>
      </c>
      <c r="E1571" t="s">
        <v>8929</v>
      </c>
      <c r="F1571" t="s">
        <v>5923</v>
      </c>
      <c r="G1571" t="s">
        <v>8478</v>
      </c>
      <c r="H1571" t="s">
        <v>27</v>
      </c>
      <c r="I1571" t="s">
        <v>28</v>
      </c>
      <c r="J1571" t="s">
        <v>8930</v>
      </c>
      <c r="K1571" t="s">
        <v>8931</v>
      </c>
      <c r="L1571" t="s">
        <v>8932</v>
      </c>
      <c r="M1571" t="s">
        <v>8933</v>
      </c>
      <c r="N1571" t="s">
        <v>3273</v>
      </c>
      <c r="O1571" t="s">
        <v>79</v>
      </c>
      <c r="P1571">
        <v>0</v>
      </c>
      <c r="Q1571">
        <v>0</v>
      </c>
      <c r="S1571" t="s">
        <v>8934</v>
      </c>
      <c r="U1571" t="s">
        <v>8935</v>
      </c>
    </row>
    <row r="1572" spans="1:21">
      <c r="A1572">
        <v>3530</v>
      </c>
      <c r="B1572" t="s">
        <v>2429</v>
      </c>
      <c r="C1572" t="s">
        <v>8936</v>
      </c>
      <c r="D1572" t="s">
        <v>480</v>
      </c>
      <c r="E1572" t="s">
        <v>8937</v>
      </c>
      <c r="F1572" t="s">
        <v>5923</v>
      </c>
      <c r="G1572" t="s">
        <v>8478</v>
      </c>
      <c r="H1572" t="s">
        <v>27</v>
      </c>
      <c r="I1572" t="s">
        <v>28</v>
      </c>
      <c r="J1572" t="s">
        <v>8938</v>
      </c>
      <c r="K1572" t="s">
        <v>8939</v>
      </c>
      <c r="L1572" t="s">
        <v>8940</v>
      </c>
      <c r="M1572" t="s">
        <v>8941</v>
      </c>
      <c r="N1572" t="s">
        <v>8942</v>
      </c>
      <c r="O1572" t="s">
        <v>55</v>
      </c>
      <c r="P1572">
        <v>0</v>
      </c>
      <c r="Q1572">
        <v>0</v>
      </c>
      <c r="S1572" t="s">
        <v>8943</v>
      </c>
      <c r="U1572" t="s">
        <v>8935</v>
      </c>
    </row>
    <row r="1573" spans="1:21">
      <c r="A1573">
        <v>3531</v>
      </c>
      <c r="B1573" t="s">
        <v>2429</v>
      </c>
      <c r="C1573" t="s">
        <v>6302</v>
      </c>
      <c r="D1573" t="s">
        <v>516</v>
      </c>
      <c r="E1573" t="s">
        <v>8944</v>
      </c>
      <c r="F1573" t="s">
        <v>5923</v>
      </c>
      <c r="G1573" t="s">
        <v>8478</v>
      </c>
      <c r="H1573" t="s">
        <v>27</v>
      </c>
      <c r="I1573" t="s">
        <v>28</v>
      </c>
      <c r="J1573" t="s">
        <v>8918</v>
      </c>
      <c r="K1573" t="s">
        <v>8945</v>
      </c>
      <c r="L1573" t="s">
        <v>8946</v>
      </c>
      <c r="M1573" t="s">
        <v>8917</v>
      </c>
      <c r="N1573" t="s">
        <v>8947</v>
      </c>
      <c r="O1573" t="s">
        <v>34</v>
      </c>
      <c r="P1573">
        <v>0</v>
      </c>
      <c r="Q1573">
        <v>0</v>
      </c>
      <c r="S1573" t="s">
        <v>8948</v>
      </c>
      <c r="U1573" t="s">
        <v>8935</v>
      </c>
    </row>
    <row r="1574" spans="1:21">
      <c r="A1574">
        <v>3532</v>
      </c>
      <c r="B1574" t="s">
        <v>2429</v>
      </c>
      <c r="C1574" t="s">
        <v>6358</v>
      </c>
      <c r="D1574" t="s">
        <v>2422</v>
      </c>
      <c r="E1574" t="s">
        <v>8949</v>
      </c>
      <c r="F1574" t="s">
        <v>5923</v>
      </c>
      <c r="G1574" t="s">
        <v>8478</v>
      </c>
      <c r="H1574" t="s">
        <v>27</v>
      </c>
      <c r="I1574" t="s">
        <v>28</v>
      </c>
      <c r="J1574" t="s">
        <v>8950</v>
      </c>
      <c r="K1574" t="s">
        <v>8951</v>
      </c>
      <c r="L1574" t="s">
        <v>8952</v>
      </c>
      <c r="M1574" t="s">
        <v>8953</v>
      </c>
      <c r="N1574" t="s">
        <v>8954</v>
      </c>
      <c r="O1574" t="s">
        <v>55</v>
      </c>
      <c r="P1574">
        <v>0</v>
      </c>
      <c r="Q1574">
        <v>0</v>
      </c>
      <c r="S1574" t="s">
        <v>8955</v>
      </c>
      <c r="U1574" t="s">
        <v>8935</v>
      </c>
    </row>
    <row r="1575" spans="1:21">
      <c r="A1575">
        <v>3533</v>
      </c>
      <c r="B1575" t="s">
        <v>2950</v>
      </c>
      <c r="C1575" t="s">
        <v>6302</v>
      </c>
      <c r="D1575" t="s">
        <v>47</v>
      </c>
      <c r="E1575" t="s">
        <v>8956</v>
      </c>
      <c r="F1575" t="s">
        <v>5923</v>
      </c>
      <c r="G1575" t="s">
        <v>8478</v>
      </c>
      <c r="H1575" t="s">
        <v>27</v>
      </c>
      <c r="I1575" t="s">
        <v>28</v>
      </c>
      <c r="J1575" t="s">
        <v>8957</v>
      </c>
      <c r="K1575" t="s">
        <v>8958</v>
      </c>
      <c r="L1575" t="s">
        <v>8959</v>
      </c>
      <c r="M1575" t="s">
        <v>8960</v>
      </c>
      <c r="N1575" t="s">
        <v>8961</v>
      </c>
      <c r="O1575" t="s">
        <v>34</v>
      </c>
      <c r="P1575">
        <v>0</v>
      </c>
      <c r="Q1575">
        <v>0</v>
      </c>
      <c r="S1575" t="s">
        <v>8962</v>
      </c>
      <c r="U1575" t="s">
        <v>8935</v>
      </c>
    </row>
    <row r="1576" spans="1:21">
      <c r="A1576">
        <v>3534</v>
      </c>
      <c r="B1576" t="s">
        <v>2950</v>
      </c>
      <c r="C1576" t="s">
        <v>6302</v>
      </c>
      <c r="D1576" t="s">
        <v>47</v>
      </c>
      <c r="E1576" t="s">
        <v>8963</v>
      </c>
      <c r="F1576" t="s">
        <v>5923</v>
      </c>
      <c r="G1576" t="s">
        <v>8478</v>
      </c>
      <c r="H1576" t="s">
        <v>27</v>
      </c>
      <c r="I1576" t="s">
        <v>28</v>
      </c>
      <c r="J1576" t="s">
        <v>8964</v>
      </c>
      <c r="K1576" t="s">
        <v>8965</v>
      </c>
      <c r="L1576" t="s">
        <v>8966</v>
      </c>
      <c r="M1576" t="s">
        <v>8967</v>
      </c>
      <c r="N1576" t="s">
        <v>8968</v>
      </c>
      <c r="O1576" t="s">
        <v>64</v>
      </c>
      <c r="P1576">
        <v>0</v>
      </c>
      <c r="Q1576">
        <v>0</v>
      </c>
      <c r="S1576" t="s">
        <v>8969</v>
      </c>
      <c r="U1576" t="s">
        <v>8970</v>
      </c>
    </row>
    <row r="1577" spans="1:21">
      <c r="A1577">
        <v>3535</v>
      </c>
      <c r="B1577" t="s">
        <v>2950</v>
      </c>
      <c r="C1577" t="s">
        <v>5686</v>
      </c>
      <c r="D1577" t="s">
        <v>47</v>
      </c>
      <c r="E1577" t="s">
        <v>8971</v>
      </c>
      <c r="F1577" t="s">
        <v>5923</v>
      </c>
      <c r="G1577" t="s">
        <v>8478</v>
      </c>
      <c r="H1577" t="s">
        <v>27</v>
      </c>
      <c r="I1577" t="s">
        <v>28</v>
      </c>
      <c r="J1577" t="s">
        <v>8972</v>
      </c>
      <c r="K1577" t="s">
        <v>8973</v>
      </c>
      <c r="L1577" t="s">
        <v>8974</v>
      </c>
      <c r="M1577" t="s">
        <v>8975</v>
      </c>
      <c r="N1577" t="s">
        <v>8976</v>
      </c>
      <c r="O1577" t="s">
        <v>34</v>
      </c>
      <c r="P1577">
        <v>0</v>
      </c>
      <c r="Q1577">
        <v>0</v>
      </c>
      <c r="S1577" t="s">
        <v>8977</v>
      </c>
      <c r="U1577" t="s">
        <v>8970</v>
      </c>
    </row>
    <row r="1578" spans="1:21">
      <c r="A1578">
        <v>3536</v>
      </c>
      <c r="B1578" t="s">
        <v>2950</v>
      </c>
      <c r="C1578" t="s">
        <v>8978</v>
      </c>
      <c r="D1578" t="s">
        <v>47</v>
      </c>
      <c r="E1578" t="s">
        <v>8979</v>
      </c>
      <c r="F1578" t="s">
        <v>5923</v>
      </c>
      <c r="G1578" t="s">
        <v>8478</v>
      </c>
      <c r="H1578" t="s">
        <v>27</v>
      </c>
      <c r="I1578" t="s">
        <v>28</v>
      </c>
      <c r="J1578" t="s">
        <v>8842</v>
      </c>
      <c r="K1578" t="s">
        <v>8980</v>
      </c>
      <c r="L1578" t="s">
        <v>8524</v>
      </c>
      <c r="M1578" t="s">
        <v>8981</v>
      </c>
      <c r="N1578" t="s">
        <v>8982</v>
      </c>
      <c r="O1578" t="s">
        <v>55</v>
      </c>
      <c r="P1578">
        <v>0</v>
      </c>
      <c r="Q1578">
        <v>0</v>
      </c>
      <c r="S1578" t="s">
        <v>8983</v>
      </c>
      <c r="U1578" t="s">
        <v>8984</v>
      </c>
    </row>
    <row r="1579" spans="1:21">
      <c r="A1579">
        <v>3537</v>
      </c>
      <c r="B1579" t="s">
        <v>2950</v>
      </c>
      <c r="C1579" t="s">
        <v>6248</v>
      </c>
      <c r="D1579" t="s">
        <v>107</v>
      </c>
      <c r="E1579" t="s">
        <v>8985</v>
      </c>
      <c r="F1579" t="s">
        <v>5923</v>
      </c>
      <c r="G1579" t="s">
        <v>8478</v>
      </c>
      <c r="H1579" t="s">
        <v>27</v>
      </c>
      <c r="I1579" t="s">
        <v>28</v>
      </c>
      <c r="J1579" t="s">
        <v>8986</v>
      </c>
      <c r="K1579" t="s">
        <v>8987</v>
      </c>
      <c r="L1579" t="s">
        <v>8988</v>
      </c>
      <c r="M1579" t="s">
        <v>8989</v>
      </c>
      <c r="N1579" t="s">
        <v>8990</v>
      </c>
      <c r="O1579" t="s">
        <v>34</v>
      </c>
      <c r="P1579">
        <v>0</v>
      </c>
      <c r="Q1579">
        <v>0</v>
      </c>
      <c r="S1579" t="s">
        <v>8991</v>
      </c>
      <c r="U1579" t="s">
        <v>8992</v>
      </c>
    </row>
    <row r="1580" spans="1:21">
      <c r="A1580">
        <v>3538</v>
      </c>
      <c r="B1580" t="s">
        <v>2950</v>
      </c>
      <c r="C1580" t="s">
        <v>5686</v>
      </c>
      <c r="D1580" t="s">
        <v>107</v>
      </c>
      <c r="E1580" t="s">
        <v>8993</v>
      </c>
      <c r="F1580" t="s">
        <v>5923</v>
      </c>
      <c r="G1580" t="s">
        <v>8478</v>
      </c>
      <c r="H1580" t="s">
        <v>27</v>
      </c>
      <c r="I1580" t="s">
        <v>28</v>
      </c>
      <c r="J1580" t="s">
        <v>8994</v>
      </c>
      <c r="K1580" t="s">
        <v>8995</v>
      </c>
      <c r="L1580" t="s">
        <v>8996</v>
      </c>
      <c r="M1580" t="s">
        <v>8997</v>
      </c>
      <c r="N1580" t="s">
        <v>8998</v>
      </c>
      <c r="O1580" t="s">
        <v>64</v>
      </c>
      <c r="P1580">
        <v>0</v>
      </c>
      <c r="Q1580">
        <v>0</v>
      </c>
      <c r="S1580" t="s">
        <v>8999</v>
      </c>
      <c r="U1580" t="s">
        <v>8992</v>
      </c>
    </row>
    <row r="1581" spans="1:21">
      <c r="A1581">
        <v>3539</v>
      </c>
      <c r="B1581" t="s">
        <v>2950</v>
      </c>
      <c r="C1581" t="s">
        <v>6354</v>
      </c>
      <c r="D1581" t="s">
        <v>516</v>
      </c>
      <c r="E1581" t="s">
        <v>9000</v>
      </c>
      <c r="F1581" t="s">
        <v>5923</v>
      </c>
      <c r="G1581" t="s">
        <v>8478</v>
      </c>
      <c r="H1581" t="s">
        <v>27</v>
      </c>
      <c r="I1581" t="s">
        <v>28</v>
      </c>
      <c r="J1581" t="s">
        <v>9001</v>
      </c>
      <c r="K1581" t="s">
        <v>9002</v>
      </c>
      <c r="L1581" t="s">
        <v>8916</v>
      </c>
      <c r="M1581" t="s">
        <v>8917</v>
      </c>
      <c r="N1581" t="s">
        <v>8918</v>
      </c>
      <c r="O1581" t="s">
        <v>79</v>
      </c>
      <c r="P1581">
        <v>0</v>
      </c>
      <c r="Q1581">
        <v>0</v>
      </c>
      <c r="S1581" t="s">
        <v>9003</v>
      </c>
      <c r="U1581" t="s">
        <v>8992</v>
      </c>
    </row>
    <row r="1582" spans="1:21">
      <c r="A1582">
        <v>3540</v>
      </c>
      <c r="B1582" t="s">
        <v>2611</v>
      </c>
      <c r="C1582" t="s">
        <v>5952</v>
      </c>
      <c r="D1582" t="s">
        <v>364</v>
      </c>
      <c r="E1582" t="s">
        <v>9004</v>
      </c>
      <c r="F1582" t="s">
        <v>5923</v>
      </c>
      <c r="G1582" t="s">
        <v>6360</v>
      </c>
      <c r="H1582" t="s">
        <v>27</v>
      </c>
      <c r="I1582" t="s">
        <v>28</v>
      </c>
      <c r="O1582" t="s">
        <v>64</v>
      </c>
      <c r="P1582">
        <v>0</v>
      </c>
      <c r="Q1582">
        <v>0</v>
      </c>
      <c r="R1582" t="s">
        <v>9005</v>
      </c>
      <c r="S1582" t="s">
        <v>9006</v>
      </c>
      <c r="U1582" t="s">
        <v>9007</v>
      </c>
    </row>
    <row r="1583" spans="1:21">
      <c r="A1583">
        <v>3541</v>
      </c>
      <c r="B1583" t="s">
        <v>2972</v>
      </c>
      <c r="C1583" t="s">
        <v>9008</v>
      </c>
      <c r="D1583" t="s">
        <v>37</v>
      </c>
      <c r="E1583" t="s">
        <v>9009</v>
      </c>
      <c r="F1583" t="s">
        <v>5923</v>
      </c>
      <c r="G1583" t="s">
        <v>6360</v>
      </c>
      <c r="H1583" t="s">
        <v>27</v>
      </c>
      <c r="I1583" t="s">
        <v>28</v>
      </c>
      <c r="J1583" t="e">
        <f>B6*B2</f>
        <v>#VALUE!</v>
      </c>
      <c r="O1583" t="s">
        <v>34</v>
      </c>
      <c r="P1583">
        <v>0</v>
      </c>
      <c r="Q1583">
        <v>0</v>
      </c>
      <c r="R1583" t="s">
        <v>9010</v>
      </c>
      <c r="S1583" t="s">
        <v>9011</v>
      </c>
      <c r="U1583" t="s">
        <v>9012</v>
      </c>
    </row>
    <row r="1584" spans="1:21">
      <c r="A1584">
        <v>3542</v>
      </c>
      <c r="B1584" t="s">
        <v>2972</v>
      </c>
      <c r="C1584" t="s">
        <v>9013</v>
      </c>
      <c r="D1584" t="s">
        <v>37</v>
      </c>
      <c r="E1584" t="s">
        <v>9014</v>
      </c>
      <c r="F1584" t="s">
        <v>5923</v>
      </c>
      <c r="G1584" t="s">
        <v>6360</v>
      </c>
      <c r="H1584" t="s">
        <v>49</v>
      </c>
      <c r="I1584" t="s">
        <v>28</v>
      </c>
      <c r="J1584" t="s">
        <v>9015</v>
      </c>
      <c r="K1584" t="s">
        <v>9016</v>
      </c>
      <c r="L1584" t="s">
        <v>9017</v>
      </c>
      <c r="M1584" t="s">
        <v>9018</v>
      </c>
      <c r="N1584" t="s">
        <v>9019</v>
      </c>
      <c r="O1584" t="s">
        <v>34</v>
      </c>
      <c r="P1584">
        <v>0</v>
      </c>
      <c r="Q1584">
        <v>0</v>
      </c>
      <c r="S1584" t="s">
        <v>9020</v>
      </c>
      <c r="U1584" t="s">
        <v>9021</v>
      </c>
    </row>
    <row r="1585" spans="1:21">
      <c r="A1585">
        <v>3543</v>
      </c>
      <c r="B1585" t="s">
        <v>2972</v>
      </c>
      <c r="C1585" t="s">
        <v>9022</v>
      </c>
      <c r="D1585" t="s">
        <v>37</v>
      </c>
      <c r="E1585" t="s">
        <v>9023</v>
      </c>
      <c r="F1585" t="s">
        <v>5923</v>
      </c>
      <c r="G1585" t="s">
        <v>6360</v>
      </c>
      <c r="H1585" t="s">
        <v>27</v>
      </c>
      <c r="I1585" t="s">
        <v>28</v>
      </c>
      <c r="J1585" t="e">
        <f ca="1">COPIAR([1]Plan1!A2)</f>
        <v>#NAME?</v>
      </c>
      <c r="K1585" t="e">
        <f ca="1">REPLICAR([1]Plan1!$A$2)</f>
        <v>#NAME?</v>
      </c>
      <c r="L1585" t="e">
        <f>[1]Plan1!A2</f>
        <v>#REF!</v>
      </c>
      <c r="M1585" t="e">
        <f ca="1">VINCULAR([1]Plan1!$A$2)</f>
        <v>#NAME?</v>
      </c>
      <c r="O1585" t="s">
        <v>55</v>
      </c>
      <c r="P1585">
        <v>0</v>
      </c>
      <c r="Q1585">
        <v>0</v>
      </c>
      <c r="S1585" t="s">
        <v>9024</v>
      </c>
      <c r="U1585" t="s">
        <v>9025</v>
      </c>
    </row>
    <row r="1586" spans="1:21">
      <c r="A1586">
        <v>3544</v>
      </c>
      <c r="B1586" t="s">
        <v>2972</v>
      </c>
      <c r="C1586" t="s">
        <v>9008</v>
      </c>
      <c r="D1586" t="s">
        <v>37</v>
      </c>
      <c r="E1586" t="s">
        <v>9026</v>
      </c>
      <c r="F1586" t="s">
        <v>5923</v>
      </c>
      <c r="G1586" t="s">
        <v>6360</v>
      </c>
      <c r="H1586" t="s">
        <v>27</v>
      </c>
      <c r="I1586" t="s">
        <v>28</v>
      </c>
      <c r="J1586" t="s">
        <v>3036</v>
      </c>
      <c r="K1586" t="s">
        <v>3034</v>
      </c>
      <c r="L1586" t="s">
        <v>5585</v>
      </c>
      <c r="M1586" t="s">
        <v>3970</v>
      </c>
      <c r="N1586" t="s">
        <v>3972</v>
      </c>
      <c r="O1586" t="s">
        <v>55</v>
      </c>
      <c r="P1586">
        <v>0</v>
      </c>
      <c r="Q1586">
        <v>0</v>
      </c>
      <c r="S1586" t="s">
        <v>9027</v>
      </c>
      <c r="U1586" t="s">
        <v>9028</v>
      </c>
    </row>
    <row r="1587" spans="1:21">
      <c r="A1587">
        <v>3545</v>
      </c>
      <c r="B1587" t="s">
        <v>2972</v>
      </c>
      <c r="C1587" t="s">
        <v>9029</v>
      </c>
      <c r="D1587" t="s">
        <v>37</v>
      </c>
      <c r="E1587" t="s">
        <v>9030</v>
      </c>
      <c r="F1587" t="s">
        <v>5923</v>
      </c>
      <c r="G1587" t="s">
        <v>6360</v>
      </c>
      <c r="H1587" t="s">
        <v>27</v>
      </c>
      <c r="I1587" t="s">
        <v>28</v>
      </c>
      <c r="J1587" t="s">
        <v>9031</v>
      </c>
      <c r="K1587" t="s">
        <v>9032</v>
      </c>
      <c r="L1587" t="s">
        <v>9033</v>
      </c>
      <c r="M1587" t="s">
        <v>9034</v>
      </c>
      <c r="N1587" t="s">
        <v>9035</v>
      </c>
      <c r="O1587" t="s">
        <v>121</v>
      </c>
      <c r="P1587">
        <v>0</v>
      </c>
      <c r="Q1587">
        <v>0</v>
      </c>
      <c r="S1587" t="s">
        <v>9036</v>
      </c>
      <c r="U1587" t="s">
        <v>9037</v>
      </c>
    </row>
    <row r="1588" spans="1:21">
      <c r="A1588">
        <v>3546</v>
      </c>
      <c r="B1588" t="s">
        <v>2972</v>
      </c>
      <c r="C1588" t="s">
        <v>6354</v>
      </c>
      <c r="D1588" t="s">
        <v>37</v>
      </c>
      <c r="E1588" t="s">
        <v>9038</v>
      </c>
      <c r="F1588" t="s">
        <v>5923</v>
      </c>
      <c r="G1588" t="s">
        <v>6360</v>
      </c>
      <c r="H1588" t="s">
        <v>27</v>
      </c>
      <c r="I1588" t="s">
        <v>28</v>
      </c>
      <c r="O1588" t="s">
        <v>34</v>
      </c>
      <c r="P1588">
        <v>0</v>
      </c>
      <c r="Q1588">
        <v>0</v>
      </c>
      <c r="R1588" t="s">
        <v>9039</v>
      </c>
      <c r="S1588" t="s">
        <v>9040</v>
      </c>
      <c r="U1588" t="s">
        <v>9041</v>
      </c>
    </row>
    <row r="1589" spans="1:21">
      <c r="A1589">
        <v>3547</v>
      </c>
      <c r="B1589" t="s">
        <v>2972</v>
      </c>
      <c r="C1589" t="s">
        <v>9042</v>
      </c>
      <c r="D1589" t="s">
        <v>37</v>
      </c>
      <c r="E1589" t="s">
        <v>9043</v>
      </c>
      <c r="F1589" t="s">
        <v>5923</v>
      </c>
      <c r="G1589" t="s">
        <v>6360</v>
      </c>
      <c r="H1589" t="s">
        <v>27</v>
      </c>
      <c r="I1589" t="s">
        <v>28</v>
      </c>
      <c r="O1589" t="s">
        <v>64</v>
      </c>
      <c r="P1589">
        <v>0</v>
      </c>
      <c r="Q1589">
        <v>0</v>
      </c>
      <c r="R1589" t="s">
        <v>9044</v>
      </c>
      <c r="S1589" t="s">
        <v>9045</v>
      </c>
      <c r="U1589" t="s">
        <v>9046</v>
      </c>
    </row>
    <row r="1590" spans="1:21">
      <c r="A1590">
        <v>3548</v>
      </c>
      <c r="B1590" t="s">
        <v>2972</v>
      </c>
      <c r="C1590" t="s">
        <v>9042</v>
      </c>
      <c r="D1590" t="s">
        <v>37</v>
      </c>
      <c r="E1590" t="s">
        <v>9047</v>
      </c>
      <c r="F1590" t="s">
        <v>5923</v>
      </c>
      <c r="G1590" t="s">
        <v>6360</v>
      </c>
      <c r="H1590" t="s">
        <v>27</v>
      </c>
      <c r="I1590" t="s">
        <v>28</v>
      </c>
      <c r="O1590" t="s">
        <v>79</v>
      </c>
      <c r="P1590">
        <v>0</v>
      </c>
      <c r="Q1590">
        <v>0</v>
      </c>
      <c r="R1590" t="s">
        <v>9048</v>
      </c>
      <c r="S1590" t="s">
        <v>9049</v>
      </c>
      <c r="U1590" t="s">
        <v>9050</v>
      </c>
    </row>
    <row r="1591" spans="1:21">
      <c r="A1591">
        <v>3549</v>
      </c>
      <c r="B1591" t="s">
        <v>2972</v>
      </c>
      <c r="C1591" t="s">
        <v>363</v>
      </c>
      <c r="D1591" t="s">
        <v>37</v>
      </c>
      <c r="E1591" t="s">
        <v>9051</v>
      </c>
      <c r="F1591" t="s">
        <v>5923</v>
      </c>
      <c r="G1591" t="s">
        <v>6360</v>
      </c>
      <c r="H1591" t="s">
        <v>27</v>
      </c>
      <c r="I1591" t="s">
        <v>28</v>
      </c>
      <c r="O1591" t="s">
        <v>55</v>
      </c>
      <c r="P1591">
        <v>0</v>
      </c>
      <c r="Q1591">
        <v>0</v>
      </c>
      <c r="R1591" t="s">
        <v>9052</v>
      </c>
      <c r="S1591" t="s">
        <v>9053</v>
      </c>
      <c r="U1591" t="s">
        <v>9054</v>
      </c>
    </row>
    <row r="1592" spans="1:21">
      <c r="A1592">
        <v>3550</v>
      </c>
      <c r="B1592" t="s">
        <v>2972</v>
      </c>
      <c r="C1592" t="s">
        <v>9055</v>
      </c>
      <c r="D1592" t="s">
        <v>37</v>
      </c>
      <c r="E1592" t="s">
        <v>9056</v>
      </c>
      <c r="F1592" t="s">
        <v>5923</v>
      </c>
      <c r="G1592" t="s">
        <v>6360</v>
      </c>
      <c r="H1592" t="s">
        <v>27</v>
      </c>
      <c r="I1592" t="s">
        <v>28</v>
      </c>
      <c r="O1592" t="s">
        <v>121</v>
      </c>
      <c r="P1592">
        <v>0</v>
      </c>
      <c r="Q1592">
        <v>0</v>
      </c>
      <c r="R1592" t="s">
        <v>9057</v>
      </c>
      <c r="U1592" t="s">
        <v>9058</v>
      </c>
    </row>
    <row r="1593" spans="1:21">
      <c r="A1593">
        <v>3551</v>
      </c>
      <c r="B1593" t="s">
        <v>2972</v>
      </c>
      <c r="C1593" t="s">
        <v>9059</v>
      </c>
      <c r="D1593" t="s">
        <v>37</v>
      </c>
      <c r="E1593" t="s">
        <v>9060</v>
      </c>
      <c r="F1593" t="s">
        <v>5923</v>
      </c>
      <c r="G1593" t="s">
        <v>6360</v>
      </c>
      <c r="H1593" t="s">
        <v>27</v>
      </c>
      <c r="I1593" t="s">
        <v>28</v>
      </c>
      <c r="N1593" t="e">
        <f ca="1">CONCATENAR("O percentual da área de ", A7, " é de ", B7, "%")</f>
        <v>#NAME?</v>
      </c>
      <c r="O1593" t="s">
        <v>64</v>
      </c>
      <c r="P1593">
        <v>0</v>
      </c>
      <c r="Q1593">
        <v>0</v>
      </c>
      <c r="R1593" t="s">
        <v>9061</v>
      </c>
      <c r="S1593" t="s">
        <v>9062</v>
      </c>
      <c r="U1593" t="s">
        <v>9063</v>
      </c>
    </row>
    <row r="1594" spans="1:21">
      <c r="A1594">
        <v>3552</v>
      </c>
      <c r="B1594" t="s">
        <v>2972</v>
      </c>
      <c r="C1594" t="s">
        <v>9008</v>
      </c>
      <c r="D1594" t="s">
        <v>37</v>
      </c>
      <c r="E1594" t="s">
        <v>9064</v>
      </c>
      <c r="F1594" t="s">
        <v>5923</v>
      </c>
      <c r="G1594" t="s">
        <v>6360</v>
      </c>
      <c r="H1594" t="s">
        <v>27</v>
      </c>
      <c r="I1594" t="s">
        <v>28</v>
      </c>
      <c r="J1594" t="e">
        <f>$B$4/E2.</f>
        <v>#VALUE!</v>
      </c>
      <c r="O1594" t="s">
        <v>55</v>
      </c>
      <c r="P1594">
        <v>0</v>
      </c>
      <c r="Q1594">
        <v>0</v>
      </c>
      <c r="R1594" t="s">
        <v>9065</v>
      </c>
      <c r="S1594" t="s">
        <v>9066</v>
      </c>
      <c r="U1594" t="s">
        <v>9067</v>
      </c>
    </row>
    <row r="1595" spans="1:21">
      <c r="A1595">
        <v>3553</v>
      </c>
      <c r="B1595" t="s">
        <v>2972</v>
      </c>
      <c r="C1595" t="s">
        <v>9029</v>
      </c>
      <c r="D1595" t="s">
        <v>37</v>
      </c>
      <c r="E1595" t="s">
        <v>9068</v>
      </c>
      <c r="F1595" t="s">
        <v>5923</v>
      </c>
      <c r="G1595" t="s">
        <v>6360</v>
      </c>
      <c r="H1595" t="s">
        <v>27</v>
      </c>
      <c r="I1595" t="s">
        <v>28</v>
      </c>
      <c r="J1595" t="s">
        <v>9069</v>
      </c>
      <c r="K1595" t="s">
        <v>9070</v>
      </c>
      <c r="L1595" t="s">
        <v>9071</v>
      </c>
      <c r="M1595" t="s">
        <v>9072</v>
      </c>
      <c r="N1595" t="s">
        <v>9073</v>
      </c>
      <c r="O1595" t="s">
        <v>55</v>
      </c>
      <c r="P1595">
        <v>0</v>
      </c>
      <c r="Q1595">
        <v>0</v>
      </c>
      <c r="S1595" t="s">
        <v>9074</v>
      </c>
      <c r="U1595" t="s">
        <v>9075</v>
      </c>
    </row>
    <row r="1596" spans="1:21">
      <c r="A1596">
        <v>3554</v>
      </c>
      <c r="B1596" t="s">
        <v>2972</v>
      </c>
      <c r="C1596" t="s">
        <v>3604</v>
      </c>
      <c r="D1596" t="s">
        <v>37</v>
      </c>
      <c r="E1596" t="s">
        <v>9076</v>
      </c>
      <c r="F1596" t="s">
        <v>5923</v>
      </c>
      <c r="G1596" t="s">
        <v>6360</v>
      </c>
      <c r="H1596" t="s">
        <v>27</v>
      </c>
      <c r="I1596" t="s">
        <v>28</v>
      </c>
      <c r="J1596" t="s">
        <v>9077</v>
      </c>
      <c r="K1596" t="s">
        <v>9078</v>
      </c>
      <c r="L1596" t="s">
        <v>9079</v>
      </c>
      <c r="M1596" t="s">
        <v>9080</v>
      </c>
      <c r="N1596" t="s">
        <v>9081</v>
      </c>
      <c r="O1596" t="s">
        <v>64</v>
      </c>
      <c r="P1596">
        <v>0</v>
      </c>
      <c r="Q1596">
        <v>0</v>
      </c>
      <c r="S1596" t="s">
        <v>9082</v>
      </c>
      <c r="U1596" t="s">
        <v>9083</v>
      </c>
    </row>
    <row r="1597" spans="1:21">
      <c r="A1597">
        <v>3555</v>
      </c>
      <c r="B1597" t="s">
        <v>2972</v>
      </c>
      <c r="C1597" t="s">
        <v>3604</v>
      </c>
      <c r="D1597" t="s">
        <v>47</v>
      </c>
      <c r="E1597" t="s">
        <v>9084</v>
      </c>
      <c r="F1597" t="s">
        <v>5923</v>
      </c>
      <c r="G1597" t="s">
        <v>6360</v>
      </c>
      <c r="H1597" t="s">
        <v>27</v>
      </c>
      <c r="I1597" t="s">
        <v>28</v>
      </c>
      <c r="J1597" t="e">
        <f ca="1">CALCULAR(SOMA(B5:F5))</f>
        <v>#NAME?</v>
      </c>
      <c r="L1597" t="e">
        <f ca="1">SOMAR(B5:F5)</f>
        <v>#NAME?</v>
      </c>
      <c r="N1597" t="e">
        <f ca="1">SOMA(B5:F5)</f>
        <v>#NAME?</v>
      </c>
      <c r="O1597" t="s">
        <v>79</v>
      </c>
      <c r="P1597">
        <v>0</v>
      </c>
      <c r="Q1597">
        <v>0</v>
      </c>
      <c r="R1597" t="s">
        <v>9085</v>
      </c>
      <c r="S1597" t="s">
        <v>9086</v>
      </c>
      <c r="U1597" t="s">
        <v>9087</v>
      </c>
    </row>
    <row r="1598" spans="1:21">
      <c r="A1598">
        <v>3556</v>
      </c>
      <c r="B1598" t="s">
        <v>2972</v>
      </c>
      <c r="C1598" t="s">
        <v>9088</v>
      </c>
      <c r="D1598" t="s">
        <v>47</v>
      </c>
      <c r="E1598" t="s">
        <v>9089</v>
      </c>
      <c r="F1598" t="s">
        <v>5923</v>
      </c>
      <c r="G1598" t="s">
        <v>6360</v>
      </c>
      <c r="H1598" t="s">
        <v>27</v>
      </c>
      <c r="I1598" t="s">
        <v>28</v>
      </c>
      <c r="O1598" t="s">
        <v>55</v>
      </c>
      <c r="P1598">
        <v>0</v>
      </c>
      <c r="Q1598">
        <v>0</v>
      </c>
      <c r="R1598" t="s">
        <v>9090</v>
      </c>
      <c r="S1598" t="s">
        <v>9091</v>
      </c>
      <c r="U1598" t="s">
        <v>9092</v>
      </c>
    </row>
    <row r="1599" spans="1:21">
      <c r="A1599">
        <v>3557</v>
      </c>
      <c r="B1599" t="s">
        <v>2972</v>
      </c>
      <c r="C1599" t="s">
        <v>9088</v>
      </c>
      <c r="D1599" t="s">
        <v>47</v>
      </c>
      <c r="E1599" t="s">
        <v>9093</v>
      </c>
      <c r="F1599" t="s">
        <v>5923</v>
      </c>
      <c r="G1599" t="s">
        <v>6360</v>
      </c>
      <c r="H1599" t="s">
        <v>27</v>
      </c>
      <c r="I1599" t="s">
        <v>28</v>
      </c>
      <c r="O1599" t="s">
        <v>79</v>
      </c>
      <c r="P1599">
        <v>0</v>
      </c>
      <c r="Q1599">
        <v>0</v>
      </c>
      <c r="R1599" t="s">
        <v>9094</v>
      </c>
      <c r="S1599" t="s">
        <v>9095</v>
      </c>
      <c r="U1599" t="s">
        <v>9096</v>
      </c>
    </row>
    <row r="1600" spans="1:21">
      <c r="A1600">
        <v>3558</v>
      </c>
      <c r="B1600" t="s">
        <v>2972</v>
      </c>
      <c r="C1600" t="s">
        <v>9097</v>
      </c>
      <c r="D1600" t="s">
        <v>47</v>
      </c>
      <c r="E1600" t="s">
        <v>9098</v>
      </c>
      <c r="F1600" t="s">
        <v>5923</v>
      </c>
      <c r="G1600" t="s">
        <v>6360</v>
      </c>
      <c r="H1600" t="s">
        <v>27</v>
      </c>
      <c r="I1600" t="s">
        <v>28</v>
      </c>
      <c r="N1600" t="e">
        <f ca="1">SOMASE((B3:B13)&gt;90000000)</f>
        <v>#NAME?</v>
      </c>
      <c r="O1600" t="s">
        <v>34</v>
      </c>
      <c r="P1600">
        <v>0</v>
      </c>
      <c r="Q1600">
        <v>0</v>
      </c>
      <c r="R1600" t="s">
        <v>9099</v>
      </c>
      <c r="S1600" t="s">
        <v>9100</v>
      </c>
      <c r="U1600" t="s">
        <v>9101</v>
      </c>
    </row>
    <row r="1601" spans="1:21">
      <c r="A1601">
        <v>3559</v>
      </c>
      <c r="B1601" t="s">
        <v>2972</v>
      </c>
      <c r="C1601" t="s">
        <v>3604</v>
      </c>
      <c r="D1601" t="s">
        <v>47</v>
      </c>
      <c r="E1601" t="s">
        <v>9102</v>
      </c>
      <c r="F1601" t="s">
        <v>5923</v>
      </c>
      <c r="G1601" t="s">
        <v>6360</v>
      </c>
      <c r="H1601" t="s">
        <v>27</v>
      </c>
      <c r="I1601" t="s">
        <v>28</v>
      </c>
      <c r="J1601" t="s">
        <v>9103</v>
      </c>
      <c r="K1601" t="s">
        <v>9104</v>
      </c>
      <c r="L1601" t="s">
        <v>9105</v>
      </c>
      <c r="M1601" t="s">
        <v>9106</v>
      </c>
      <c r="N1601" t="s">
        <v>9107</v>
      </c>
      <c r="O1601" t="s">
        <v>79</v>
      </c>
      <c r="P1601">
        <v>0</v>
      </c>
      <c r="Q1601">
        <v>0</v>
      </c>
      <c r="S1601" t="s">
        <v>9108</v>
      </c>
      <c r="U1601" t="s">
        <v>9109</v>
      </c>
    </row>
    <row r="1602" spans="1:21">
      <c r="A1602">
        <v>3560</v>
      </c>
      <c r="B1602" t="s">
        <v>2972</v>
      </c>
      <c r="C1602" t="s">
        <v>3604</v>
      </c>
      <c r="D1602" t="s">
        <v>47</v>
      </c>
      <c r="E1602" t="s">
        <v>9110</v>
      </c>
      <c r="F1602" t="s">
        <v>5923</v>
      </c>
      <c r="G1602" t="s">
        <v>6360</v>
      </c>
      <c r="H1602" t="s">
        <v>27</v>
      </c>
      <c r="I1602" t="s">
        <v>28</v>
      </c>
      <c r="L1602" t="str">
        <f>A1&amp;B1&amp;"SABESP"</f>
        <v>idbancaSABESP</v>
      </c>
      <c r="O1602" t="s">
        <v>55</v>
      </c>
      <c r="P1602">
        <v>0</v>
      </c>
      <c r="Q1602">
        <v>0</v>
      </c>
      <c r="S1602" t="s">
        <v>9111</v>
      </c>
      <c r="U1602" t="s">
        <v>9112</v>
      </c>
    </row>
    <row r="1603" spans="1:21">
      <c r="A1603">
        <v>3561</v>
      </c>
      <c r="B1603" t="s">
        <v>2429</v>
      </c>
      <c r="C1603" t="s">
        <v>6248</v>
      </c>
      <c r="D1603" t="s">
        <v>1935</v>
      </c>
      <c r="E1603" t="s">
        <v>9113</v>
      </c>
      <c r="F1603" t="s">
        <v>5923</v>
      </c>
      <c r="G1603" t="s">
        <v>6360</v>
      </c>
      <c r="H1603" t="s">
        <v>27</v>
      </c>
      <c r="I1603" t="s">
        <v>28</v>
      </c>
      <c r="J1603" t="s">
        <v>9114</v>
      </c>
      <c r="K1603" t="s">
        <v>9115</v>
      </c>
      <c r="L1603" t="s">
        <v>9116</v>
      </c>
      <c r="M1603" t="s">
        <v>9117</v>
      </c>
      <c r="N1603" t="s">
        <v>9118</v>
      </c>
      <c r="O1603" t="s">
        <v>34</v>
      </c>
      <c r="P1603">
        <v>0</v>
      </c>
      <c r="Q1603">
        <v>0</v>
      </c>
      <c r="R1603" t="s">
        <v>9119</v>
      </c>
      <c r="S1603" t="s">
        <v>9120</v>
      </c>
      <c r="U1603" t="s">
        <v>9121</v>
      </c>
    </row>
    <row r="1604" spans="1:21">
      <c r="A1604">
        <v>3562</v>
      </c>
      <c r="B1604" t="s">
        <v>2429</v>
      </c>
      <c r="C1604" t="s">
        <v>6248</v>
      </c>
      <c r="D1604" t="s">
        <v>1935</v>
      </c>
      <c r="E1604" t="s">
        <v>9122</v>
      </c>
      <c r="F1604" t="s">
        <v>5923</v>
      </c>
      <c r="G1604" t="s">
        <v>6360</v>
      </c>
      <c r="H1604" t="s">
        <v>27</v>
      </c>
      <c r="I1604" t="s">
        <v>28</v>
      </c>
      <c r="J1604" t="s">
        <v>9123</v>
      </c>
      <c r="K1604" t="s">
        <v>9124</v>
      </c>
      <c r="L1604" t="s">
        <v>9125</v>
      </c>
      <c r="M1604" t="s">
        <v>9126</v>
      </c>
      <c r="N1604" t="s">
        <v>9127</v>
      </c>
      <c r="O1604" t="s">
        <v>64</v>
      </c>
      <c r="P1604">
        <v>0</v>
      </c>
      <c r="Q1604">
        <v>0</v>
      </c>
      <c r="R1604" t="s">
        <v>9128</v>
      </c>
      <c r="S1604" t="s">
        <v>9129</v>
      </c>
      <c r="U1604" t="s">
        <v>9130</v>
      </c>
    </row>
    <row r="1605" spans="1:21">
      <c r="A1605">
        <v>3563</v>
      </c>
      <c r="B1605" t="s">
        <v>2429</v>
      </c>
      <c r="C1605" t="s">
        <v>9131</v>
      </c>
      <c r="D1605" t="s">
        <v>3957</v>
      </c>
      <c r="E1605" t="s">
        <v>9132</v>
      </c>
      <c r="F1605" t="s">
        <v>5923</v>
      </c>
      <c r="G1605" t="s">
        <v>6360</v>
      </c>
      <c r="H1605" t="s">
        <v>27</v>
      </c>
      <c r="I1605" t="s">
        <v>28</v>
      </c>
      <c r="J1605" t="s">
        <v>9133</v>
      </c>
      <c r="K1605" t="s">
        <v>9134</v>
      </c>
      <c r="L1605" t="s">
        <v>9135</v>
      </c>
      <c r="M1605" t="s">
        <v>9136</v>
      </c>
      <c r="N1605" t="s">
        <v>9137</v>
      </c>
      <c r="O1605" t="s">
        <v>64</v>
      </c>
      <c r="P1605">
        <v>0</v>
      </c>
      <c r="Q1605">
        <v>0</v>
      </c>
      <c r="S1605" t="s">
        <v>9138</v>
      </c>
      <c r="U1605" t="s">
        <v>9130</v>
      </c>
    </row>
    <row r="1606" spans="1:21">
      <c r="A1606">
        <v>3564</v>
      </c>
      <c r="B1606" t="s">
        <v>2429</v>
      </c>
      <c r="C1606" t="s">
        <v>9139</v>
      </c>
      <c r="D1606" t="s">
        <v>3957</v>
      </c>
      <c r="E1606" t="s">
        <v>9140</v>
      </c>
      <c r="F1606" t="s">
        <v>5923</v>
      </c>
      <c r="G1606" t="s">
        <v>6360</v>
      </c>
      <c r="H1606" t="s">
        <v>27</v>
      </c>
      <c r="I1606" t="s">
        <v>28</v>
      </c>
      <c r="J1606" t="s">
        <v>9141</v>
      </c>
      <c r="K1606" t="s">
        <v>9142</v>
      </c>
      <c r="L1606" t="s">
        <v>5264</v>
      </c>
      <c r="M1606" t="s">
        <v>9143</v>
      </c>
      <c r="N1606" t="s">
        <v>9144</v>
      </c>
      <c r="O1606" t="s">
        <v>64</v>
      </c>
      <c r="P1606">
        <v>0</v>
      </c>
      <c r="Q1606">
        <v>0</v>
      </c>
      <c r="R1606" t="s">
        <v>9145</v>
      </c>
      <c r="S1606" t="s">
        <v>9146</v>
      </c>
      <c r="U1606" t="s">
        <v>9147</v>
      </c>
    </row>
    <row r="1607" spans="1:21">
      <c r="A1607">
        <v>3565</v>
      </c>
      <c r="B1607" t="s">
        <v>2429</v>
      </c>
      <c r="C1607" t="s">
        <v>9131</v>
      </c>
      <c r="D1607" t="s">
        <v>3957</v>
      </c>
      <c r="E1607" t="s">
        <v>9148</v>
      </c>
      <c r="F1607" t="s">
        <v>5923</v>
      </c>
      <c r="G1607" t="s">
        <v>6360</v>
      </c>
      <c r="H1607" t="s">
        <v>27</v>
      </c>
      <c r="I1607" t="s">
        <v>28</v>
      </c>
      <c r="J1607" t="s">
        <v>9149</v>
      </c>
      <c r="K1607" t="s">
        <v>9150</v>
      </c>
      <c r="L1607" t="s">
        <v>9151</v>
      </c>
      <c r="M1607" t="s">
        <v>9152</v>
      </c>
      <c r="N1607" t="s">
        <v>9153</v>
      </c>
      <c r="O1607" t="s">
        <v>34</v>
      </c>
      <c r="P1607">
        <v>0</v>
      </c>
      <c r="Q1607">
        <v>0</v>
      </c>
      <c r="S1607" t="s">
        <v>9154</v>
      </c>
      <c r="U1607" t="s">
        <v>9155</v>
      </c>
    </row>
    <row r="1608" spans="1:21">
      <c r="A1608">
        <v>3566</v>
      </c>
      <c r="B1608" t="s">
        <v>2429</v>
      </c>
      <c r="C1608" t="s">
        <v>6723</v>
      </c>
      <c r="D1608" t="s">
        <v>3957</v>
      </c>
      <c r="E1608" t="s">
        <v>9156</v>
      </c>
      <c r="F1608" t="s">
        <v>5923</v>
      </c>
      <c r="G1608" t="s">
        <v>6360</v>
      </c>
      <c r="H1608" t="s">
        <v>27</v>
      </c>
      <c r="I1608" t="s">
        <v>28</v>
      </c>
      <c r="J1608" t="s">
        <v>9157</v>
      </c>
      <c r="K1608" t="s">
        <v>9158</v>
      </c>
      <c r="L1608" t="s">
        <v>9159</v>
      </c>
      <c r="M1608" t="s">
        <v>9160</v>
      </c>
      <c r="N1608" t="s">
        <v>9161</v>
      </c>
      <c r="O1608" t="s">
        <v>64</v>
      </c>
      <c r="P1608">
        <v>0</v>
      </c>
      <c r="Q1608">
        <v>0</v>
      </c>
      <c r="S1608" t="s">
        <v>9162</v>
      </c>
      <c r="U1608" t="s">
        <v>9163</v>
      </c>
    </row>
    <row r="1609" spans="1:21">
      <c r="A1609">
        <v>3567</v>
      </c>
      <c r="B1609" t="s">
        <v>2429</v>
      </c>
      <c r="C1609" t="s">
        <v>6723</v>
      </c>
      <c r="D1609" t="s">
        <v>3957</v>
      </c>
      <c r="E1609" t="s">
        <v>9164</v>
      </c>
      <c r="F1609" t="s">
        <v>5923</v>
      </c>
      <c r="G1609" t="s">
        <v>6360</v>
      </c>
      <c r="H1609" t="s">
        <v>27</v>
      </c>
      <c r="I1609" t="s">
        <v>28</v>
      </c>
      <c r="J1609" t="s">
        <v>9165</v>
      </c>
      <c r="K1609" t="s">
        <v>9166</v>
      </c>
      <c r="L1609" t="s">
        <v>9167</v>
      </c>
      <c r="M1609" t="s">
        <v>9168</v>
      </c>
      <c r="N1609" t="s">
        <v>9169</v>
      </c>
      <c r="O1609" t="s">
        <v>34</v>
      </c>
      <c r="P1609">
        <v>0</v>
      </c>
      <c r="Q1609">
        <v>0</v>
      </c>
      <c r="S1609" t="s">
        <v>9170</v>
      </c>
      <c r="U1609" t="s">
        <v>9171</v>
      </c>
    </row>
    <row r="1610" spans="1:21">
      <c r="A1610">
        <v>3568</v>
      </c>
      <c r="B1610" t="s">
        <v>2429</v>
      </c>
      <c r="C1610" t="s">
        <v>9172</v>
      </c>
      <c r="D1610" t="s">
        <v>3957</v>
      </c>
      <c r="E1610" t="s">
        <v>9173</v>
      </c>
      <c r="F1610" t="s">
        <v>5923</v>
      </c>
      <c r="G1610" t="s">
        <v>6360</v>
      </c>
      <c r="H1610" t="s">
        <v>27</v>
      </c>
      <c r="I1610" t="s">
        <v>28</v>
      </c>
      <c r="O1610" t="s">
        <v>79</v>
      </c>
      <c r="P1610">
        <v>0</v>
      </c>
      <c r="Q1610">
        <v>0</v>
      </c>
      <c r="R1610" t="s">
        <v>9174</v>
      </c>
      <c r="S1610" t="s">
        <v>9175</v>
      </c>
      <c r="U1610" t="s">
        <v>9176</v>
      </c>
    </row>
    <row r="1611" spans="1:21">
      <c r="A1611">
        <v>3569</v>
      </c>
      <c r="B1611" t="s">
        <v>2429</v>
      </c>
      <c r="C1611" t="s">
        <v>1788</v>
      </c>
      <c r="D1611" t="s">
        <v>3957</v>
      </c>
      <c r="E1611" t="s">
        <v>9177</v>
      </c>
      <c r="F1611" t="s">
        <v>5923</v>
      </c>
      <c r="G1611" t="s">
        <v>6360</v>
      </c>
      <c r="H1611" t="s">
        <v>27</v>
      </c>
      <c r="I1611" t="s">
        <v>28</v>
      </c>
      <c r="J1611" t="s">
        <v>9178</v>
      </c>
      <c r="K1611" t="s">
        <v>9179</v>
      </c>
      <c r="L1611" t="s">
        <v>9180</v>
      </c>
      <c r="M1611" t="s">
        <v>9181</v>
      </c>
      <c r="N1611" t="s">
        <v>9182</v>
      </c>
      <c r="O1611" t="s">
        <v>34</v>
      </c>
      <c r="P1611">
        <v>0</v>
      </c>
      <c r="Q1611">
        <v>0</v>
      </c>
      <c r="S1611" t="s">
        <v>9183</v>
      </c>
      <c r="U1611" t="s">
        <v>9184</v>
      </c>
    </row>
    <row r="1612" spans="1:21">
      <c r="A1612">
        <v>3570</v>
      </c>
      <c r="B1612" t="s">
        <v>2429</v>
      </c>
      <c r="C1612" t="s">
        <v>9185</v>
      </c>
      <c r="D1612" t="s">
        <v>3957</v>
      </c>
      <c r="E1612" t="s">
        <v>9186</v>
      </c>
      <c r="F1612" t="s">
        <v>5923</v>
      </c>
      <c r="G1612" t="s">
        <v>6360</v>
      </c>
      <c r="H1612" t="s">
        <v>27</v>
      </c>
      <c r="I1612" t="s">
        <v>28</v>
      </c>
      <c r="O1612" t="s">
        <v>34</v>
      </c>
      <c r="P1612">
        <v>0</v>
      </c>
      <c r="Q1612">
        <v>0</v>
      </c>
      <c r="R1612" t="s">
        <v>9187</v>
      </c>
      <c r="S1612" t="s">
        <v>9188</v>
      </c>
      <c r="U1612" t="s">
        <v>9189</v>
      </c>
    </row>
    <row r="1613" spans="1:21">
      <c r="A1613">
        <v>3571</v>
      </c>
      <c r="B1613" t="s">
        <v>2429</v>
      </c>
      <c r="C1613" t="s">
        <v>9190</v>
      </c>
      <c r="D1613" t="s">
        <v>3957</v>
      </c>
      <c r="E1613" t="s">
        <v>9191</v>
      </c>
      <c r="F1613" t="s">
        <v>5923</v>
      </c>
      <c r="G1613" t="s">
        <v>6360</v>
      </c>
      <c r="H1613" t="s">
        <v>27</v>
      </c>
      <c r="I1613" t="s">
        <v>28</v>
      </c>
      <c r="J1613" t="s">
        <v>9192</v>
      </c>
      <c r="K1613" t="s">
        <v>9193</v>
      </c>
      <c r="L1613" t="s">
        <v>9194</v>
      </c>
      <c r="M1613" t="s">
        <v>9195</v>
      </c>
      <c r="N1613" t="s">
        <v>9196</v>
      </c>
      <c r="O1613" t="s">
        <v>34</v>
      </c>
      <c r="P1613">
        <v>0</v>
      </c>
      <c r="Q1613">
        <v>0</v>
      </c>
      <c r="S1613" t="s">
        <v>9197</v>
      </c>
      <c r="U1613" t="s">
        <v>9198</v>
      </c>
    </row>
    <row r="1614" spans="1:21">
      <c r="A1614">
        <v>3572</v>
      </c>
      <c r="B1614" t="s">
        <v>2429</v>
      </c>
      <c r="C1614" t="s">
        <v>9199</v>
      </c>
      <c r="D1614" t="s">
        <v>3957</v>
      </c>
      <c r="E1614" t="s">
        <v>9200</v>
      </c>
      <c r="F1614" t="s">
        <v>5923</v>
      </c>
      <c r="G1614" t="s">
        <v>6360</v>
      </c>
      <c r="H1614" t="s">
        <v>27</v>
      </c>
      <c r="I1614" t="s">
        <v>28</v>
      </c>
      <c r="J1614" t="s">
        <v>9201</v>
      </c>
      <c r="K1614" t="s">
        <v>9202</v>
      </c>
      <c r="L1614" t="s">
        <v>9203</v>
      </c>
      <c r="M1614" t="s">
        <v>9204</v>
      </c>
      <c r="N1614" t="s">
        <v>9205</v>
      </c>
      <c r="O1614" t="s">
        <v>121</v>
      </c>
      <c r="P1614">
        <v>0</v>
      </c>
      <c r="Q1614">
        <v>0</v>
      </c>
      <c r="S1614" t="s">
        <v>9206</v>
      </c>
      <c r="U1614" t="s">
        <v>9207</v>
      </c>
    </row>
    <row r="1615" spans="1:21">
      <c r="A1615">
        <v>3573</v>
      </c>
      <c r="B1615" t="s">
        <v>2429</v>
      </c>
      <c r="C1615" t="s">
        <v>9199</v>
      </c>
      <c r="D1615" t="s">
        <v>3957</v>
      </c>
      <c r="E1615" t="s">
        <v>9208</v>
      </c>
      <c r="F1615" t="s">
        <v>5923</v>
      </c>
      <c r="G1615" t="s">
        <v>6360</v>
      </c>
      <c r="H1615" t="s">
        <v>27</v>
      </c>
      <c r="I1615" t="s">
        <v>28</v>
      </c>
      <c r="J1615" t="s">
        <v>5585</v>
      </c>
      <c r="K1615" t="s">
        <v>6908</v>
      </c>
      <c r="L1615" t="s">
        <v>2930</v>
      </c>
      <c r="M1615" t="s">
        <v>6919</v>
      </c>
      <c r="N1615" t="s">
        <v>9209</v>
      </c>
      <c r="O1615" t="s">
        <v>34</v>
      </c>
      <c r="P1615">
        <v>0</v>
      </c>
      <c r="Q1615">
        <v>0</v>
      </c>
      <c r="R1615" t="s">
        <v>9210</v>
      </c>
      <c r="S1615" t="s">
        <v>9211</v>
      </c>
      <c r="U1615" t="s">
        <v>9212</v>
      </c>
    </row>
    <row r="1616" spans="1:21">
      <c r="A1616">
        <v>3574</v>
      </c>
      <c r="B1616" t="s">
        <v>2429</v>
      </c>
      <c r="C1616" t="s">
        <v>9213</v>
      </c>
      <c r="D1616" t="s">
        <v>3957</v>
      </c>
      <c r="E1616" t="s">
        <v>9214</v>
      </c>
      <c r="F1616" t="s">
        <v>5923</v>
      </c>
      <c r="G1616" t="s">
        <v>6360</v>
      </c>
      <c r="H1616" t="s">
        <v>27</v>
      </c>
      <c r="I1616" t="s">
        <v>28</v>
      </c>
      <c r="J1616" t="e">
        <f ca="1">PROCV(PROCV(G2, A1:B100, 2, FALSO), C1:E100, 5, FALSO)</f>
        <v>#NAME?</v>
      </c>
      <c r="K1616" t="e">
        <f ca="1">PROCV(PROCV(G2, A1:B100, 2, VERDADEIRO), C1:E100, 5, VERDADEIRO)</f>
        <v>#NAME?</v>
      </c>
      <c r="L1616" t="e">
        <f ca="1">PROCV(G2, A1:E100, 5, FALSO)</f>
        <v>#NAME?</v>
      </c>
      <c r="M1616" t="e">
        <f ca="1">PROCV(G2, B1:E100, 4, VERDADEIRO)</f>
        <v>#NAME?</v>
      </c>
      <c r="N1616" t="e">
        <f ca="1">PROCV(A1:E100, G2, 5, 1)</f>
        <v>#NAME?</v>
      </c>
      <c r="O1616" t="s">
        <v>55</v>
      </c>
      <c r="P1616">
        <v>0</v>
      </c>
      <c r="Q1616">
        <v>0</v>
      </c>
      <c r="S1616" t="s">
        <v>9215</v>
      </c>
      <c r="U1616" t="s">
        <v>9216</v>
      </c>
    </row>
    <row r="1617" spans="1:21">
      <c r="A1617">
        <v>3575</v>
      </c>
      <c r="B1617" t="s">
        <v>2429</v>
      </c>
      <c r="C1617" t="s">
        <v>9217</v>
      </c>
      <c r="D1617" t="s">
        <v>3957</v>
      </c>
      <c r="E1617" t="s">
        <v>9218</v>
      </c>
      <c r="F1617" t="s">
        <v>5923</v>
      </c>
      <c r="G1617" t="s">
        <v>6360</v>
      </c>
      <c r="H1617" t="s">
        <v>27</v>
      </c>
      <c r="I1617" t="s">
        <v>28</v>
      </c>
      <c r="J1617" t="s">
        <v>9219</v>
      </c>
      <c r="K1617" t="s">
        <v>9220</v>
      </c>
      <c r="L1617" t="s">
        <v>9221</v>
      </c>
      <c r="M1617" t="s">
        <v>9222</v>
      </c>
      <c r="N1617" t="s">
        <v>9223</v>
      </c>
      <c r="O1617" t="s">
        <v>121</v>
      </c>
      <c r="P1617">
        <v>0</v>
      </c>
      <c r="Q1617">
        <v>0</v>
      </c>
      <c r="S1617" t="s">
        <v>9224</v>
      </c>
      <c r="U1617" t="s">
        <v>9225</v>
      </c>
    </row>
    <row r="1618" spans="1:21">
      <c r="A1618">
        <v>3576</v>
      </c>
      <c r="B1618" t="s">
        <v>2429</v>
      </c>
      <c r="C1618" t="s">
        <v>9226</v>
      </c>
      <c r="D1618" t="s">
        <v>3957</v>
      </c>
      <c r="E1618" t="s">
        <v>9227</v>
      </c>
      <c r="F1618" t="s">
        <v>5923</v>
      </c>
      <c r="G1618" t="s">
        <v>6360</v>
      </c>
      <c r="H1618" t="s">
        <v>27</v>
      </c>
      <c r="I1618" t="s">
        <v>28</v>
      </c>
      <c r="J1618" t="s">
        <v>9228</v>
      </c>
      <c r="K1618" t="s">
        <v>9229</v>
      </c>
      <c r="L1618" t="s">
        <v>9230</v>
      </c>
      <c r="M1618" t="s">
        <v>9231</v>
      </c>
      <c r="N1618" t="s">
        <v>9232</v>
      </c>
      <c r="O1618" t="s">
        <v>64</v>
      </c>
      <c r="P1618">
        <v>0</v>
      </c>
      <c r="Q1618">
        <v>0</v>
      </c>
      <c r="R1618" t="s">
        <v>9233</v>
      </c>
      <c r="S1618" t="s">
        <v>9234</v>
      </c>
      <c r="U1618" t="s">
        <v>9235</v>
      </c>
    </row>
    <row r="1619" spans="1:21">
      <c r="A1619">
        <v>3577</v>
      </c>
      <c r="B1619" t="s">
        <v>2429</v>
      </c>
      <c r="C1619" t="s">
        <v>9226</v>
      </c>
      <c r="D1619" t="s">
        <v>3957</v>
      </c>
      <c r="E1619" t="s">
        <v>9236</v>
      </c>
      <c r="F1619" t="s">
        <v>5923</v>
      </c>
      <c r="G1619" t="s">
        <v>6360</v>
      </c>
      <c r="H1619" t="s">
        <v>27</v>
      </c>
      <c r="I1619" t="s">
        <v>28</v>
      </c>
      <c r="J1619" t="s">
        <v>9237</v>
      </c>
      <c r="K1619" t="s">
        <v>35</v>
      </c>
      <c r="L1619" t="s">
        <v>9238</v>
      </c>
      <c r="M1619" t="s">
        <v>9239</v>
      </c>
      <c r="N1619" t="s">
        <v>9240</v>
      </c>
      <c r="O1619" t="s">
        <v>64</v>
      </c>
      <c r="P1619">
        <v>0</v>
      </c>
      <c r="Q1619">
        <v>0</v>
      </c>
      <c r="S1619" t="s">
        <v>9241</v>
      </c>
      <c r="U1619" t="s">
        <v>9242</v>
      </c>
    </row>
    <row r="1620" spans="1:21">
      <c r="A1620">
        <v>3578</v>
      </c>
      <c r="B1620" t="s">
        <v>2429</v>
      </c>
      <c r="C1620" t="s">
        <v>9226</v>
      </c>
      <c r="D1620" t="s">
        <v>3957</v>
      </c>
      <c r="E1620" t="s">
        <v>9243</v>
      </c>
      <c r="F1620" t="s">
        <v>5923</v>
      </c>
      <c r="G1620" t="s">
        <v>6360</v>
      </c>
      <c r="H1620" t="s">
        <v>27</v>
      </c>
      <c r="I1620" t="s">
        <v>28</v>
      </c>
      <c r="O1620" t="s">
        <v>79</v>
      </c>
      <c r="P1620">
        <v>0</v>
      </c>
      <c r="Q1620">
        <v>0</v>
      </c>
      <c r="R1620" t="s">
        <v>9244</v>
      </c>
      <c r="S1620" t="s">
        <v>9245</v>
      </c>
      <c r="U1620" t="s">
        <v>9246</v>
      </c>
    </row>
    <row r="1621" spans="1:21">
      <c r="A1621" t="s">
        <v>9247</v>
      </c>
      <c r="B1621" t="s">
        <v>2429</v>
      </c>
      <c r="C1621" t="s">
        <v>9226</v>
      </c>
      <c r="D1621" t="s">
        <v>3957</v>
      </c>
      <c r="E1621" t="s">
        <v>9248</v>
      </c>
      <c r="F1621" t="s">
        <v>5923</v>
      </c>
      <c r="G1621" t="s">
        <v>6360</v>
      </c>
      <c r="H1621" t="s">
        <v>27</v>
      </c>
      <c r="I1621" t="s">
        <v>28</v>
      </c>
      <c r="J1621" t="e">
        <f ca="1">SOMA(A1:A3)</f>
        <v>#NAME?</v>
      </c>
      <c r="K1621" t="e">
        <f ca="1">MÉDIA(A1:A3)</f>
        <v>#NAME?</v>
      </c>
      <c r="L1621" t="e">
        <f ca="1">MÁXIMO(A1:A3)</f>
        <v>#NAME?</v>
      </c>
      <c r="M1621" t="e">
        <f ca="1">MÍNIMO(A1:A3)</f>
        <v>#NAME?</v>
      </c>
      <c r="N1621" t="e">
        <f ca="1">CONTAR.VAZIO(A1:A3)</f>
        <v>#NAME?</v>
      </c>
      <c r="O1621" t="s">
        <v>64</v>
      </c>
      <c r="P1621">
        <v>0</v>
      </c>
      <c r="Q1621">
        <v>0</v>
      </c>
      <c r="R1621" t="s">
        <v>9249</v>
      </c>
      <c r="S1621" t="s">
        <v>9250</v>
      </c>
      <c r="U1621" t="s">
        <v>9251</v>
      </c>
    </row>
    <row r="1622" spans="1:21">
      <c r="A1622">
        <v>3580</v>
      </c>
      <c r="B1622" t="s">
        <v>21</v>
      </c>
      <c r="C1622" t="s">
        <v>227</v>
      </c>
      <c r="D1622" t="s">
        <v>364</v>
      </c>
      <c r="E1622" t="s">
        <v>9252</v>
      </c>
      <c r="F1622" t="s">
        <v>5923</v>
      </c>
      <c r="G1622" t="s">
        <v>6360</v>
      </c>
      <c r="H1622" t="s">
        <v>27</v>
      </c>
      <c r="I1622" t="s">
        <v>28</v>
      </c>
      <c r="J1622" t="s">
        <v>35</v>
      </c>
      <c r="K1622" t="s">
        <v>3034</v>
      </c>
      <c r="L1622" t="s">
        <v>3035</v>
      </c>
      <c r="M1622" t="s">
        <v>3036</v>
      </c>
      <c r="N1622" t="s">
        <v>3456</v>
      </c>
      <c r="O1622" t="s">
        <v>64</v>
      </c>
      <c r="P1622">
        <v>0</v>
      </c>
      <c r="Q1622">
        <v>0</v>
      </c>
      <c r="R1622" t="s">
        <v>9253</v>
      </c>
      <c r="S1622" t="s">
        <v>9254</v>
      </c>
      <c r="U1622" t="s">
        <v>9255</v>
      </c>
    </row>
    <row r="1623" spans="1:21">
      <c r="A1623">
        <v>3581</v>
      </c>
      <c r="B1623" t="s">
        <v>21</v>
      </c>
      <c r="C1623" t="s">
        <v>363</v>
      </c>
      <c r="D1623" t="s">
        <v>364</v>
      </c>
      <c r="E1623" t="s">
        <v>9256</v>
      </c>
      <c r="F1623" t="s">
        <v>5923</v>
      </c>
      <c r="G1623" t="s">
        <v>6360</v>
      </c>
      <c r="H1623" t="s">
        <v>27</v>
      </c>
      <c r="I1623" t="s">
        <v>28</v>
      </c>
      <c r="J1623" t="s">
        <v>9257</v>
      </c>
      <c r="K1623" t="s">
        <v>9258</v>
      </c>
      <c r="L1623" t="s">
        <v>9259</v>
      </c>
      <c r="M1623" t="s">
        <v>9260</v>
      </c>
      <c r="N1623" t="s">
        <v>9261</v>
      </c>
      <c r="O1623" t="s">
        <v>55</v>
      </c>
      <c r="P1623">
        <v>0</v>
      </c>
      <c r="Q1623">
        <v>0</v>
      </c>
      <c r="S1623" t="s">
        <v>9262</v>
      </c>
      <c r="U1623" t="s">
        <v>9255</v>
      </c>
    </row>
    <row r="1624" spans="1:21">
      <c r="A1624">
        <v>3582</v>
      </c>
      <c r="B1624" t="s">
        <v>21</v>
      </c>
      <c r="C1624" t="s">
        <v>227</v>
      </c>
      <c r="D1624" t="s">
        <v>364</v>
      </c>
      <c r="E1624" t="s">
        <v>9263</v>
      </c>
      <c r="F1624" t="s">
        <v>5923</v>
      </c>
      <c r="G1624" t="s">
        <v>6360</v>
      </c>
      <c r="H1624" t="s">
        <v>27</v>
      </c>
      <c r="I1624" t="s">
        <v>28</v>
      </c>
      <c r="J1624" t="s">
        <v>9264</v>
      </c>
      <c r="K1624" t="s">
        <v>9265</v>
      </c>
      <c r="L1624" t="s">
        <v>9266</v>
      </c>
      <c r="M1624" t="s">
        <v>9267</v>
      </c>
      <c r="N1624" t="s">
        <v>9268</v>
      </c>
      <c r="O1624" t="s">
        <v>55</v>
      </c>
      <c r="P1624">
        <v>0</v>
      </c>
      <c r="Q1624">
        <v>0</v>
      </c>
      <c r="S1624" t="s">
        <v>9269</v>
      </c>
      <c r="U1624" t="s">
        <v>9270</v>
      </c>
    </row>
    <row r="1625" spans="1:21">
      <c r="A1625">
        <v>3583</v>
      </c>
      <c r="B1625" t="s">
        <v>21</v>
      </c>
      <c r="C1625" t="s">
        <v>227</v>
      </c>
      <c r="D1625" t="s">
        <v>364</v>
      </c>
      <c r="E1625" t="s">
        <v>9271</v>
      </c>
      <c r="F1625" t="s">
        <v>5923</v>
      </c>
      <c r="G1625" t="s">
        <v>6360</v>
      </c>
      <c r="H1625" t="s">
        <v>27</v>
      </c>
      <c r="I1625" t="s">
        <v>28</v>
      </c>
      <c r="J1625" t="e">
        <f>F$2+G1-$H3</f>
        <v>#VALUE!</v>
      </c>
      <c r="K1625" t="e">
        <f>F$2+G5-$H6</f>
        <v>#VALUE!</v>
      </c>
      <c r="L1625" t="e">
        <f>F$2+G2-$H6</f>
        <v>#VALUE!</v>
      </c>
      <c r="M1625" t="e">
        <f>F$6+G5-$H2</f>
        <v>#VALUE!</v>
      </c>
      <c r="N1625" t="e">
        <f>F$6+G6-$H5</f>
        <v>#VALUE!</v>
      </c>
      <c r="O1625" t="s">
        <v>64</v>
      </c>
      <c r="P1625">
        <v>0</v>
      </c>
      <c r="Q1625">
        <v>0</v>
      </c>
      <c r="S1625" t="s">
        <v>9272</v>
      </c>
      <c r="U1625" t="s">
        <v>9273</v>
      </c>
    </row>
    <row r="1626" spans="1:21">
      <c r="A1626">
        <v>3584</v>
      </c>
      <c r="B1626" t="s">
        <v>21</v>
      </c>
      <c r="C1626" t="s">
        <v>457</v>
      </c>
      <c r="D1626" t="s">
        <v>364</v>
      </c>
      <c r="E1626" t="s">
        <v>9274</v>
      </c>
      <c r="F1626" t="s">
        <v>5923</v>
      </c>
      <c r="G1626" t="s">
        <v>6360</v>
      </c>
      <c r="H1626" t="s">
        <v>27</v>
      </c>
      <c r="I1626" t="s">
        <v>28</v>
      </c>
      <c r="J1626" t="s">
        <v>9275</v>
      </c>
      <c r="K1626" t="s">
        <v>9276</v>
      </c>
      <c r="L1626" t="s">
        <v>9277</v>
      </c>
      <c r="M1626" t="s">
        <v>9278</v>
      </c>
      <c r="N1626" t="s">
        <v>9279</v>
      </c>
      <c r="O1626" t="s">
        <v>79</v>
      </c>
      <c r="P1626">
        <v>0</v>
      </c>
      <c r="Q1626">
        <v>0</v>
      </c>
      <c r="S1626" t="s">
        <v>9280</v>
      </c>
      <c r="U1626" t="s">
        <v>9281</v>
      </c>
    </row>
    <row r="1627" spans="1:21">
      <c r="A1627">
        <v>3585</v>
      </c>
      <c r="B1627" t="s">
        <v>21</v>
      </c>
      <c r="C1627" t="s">
        <v>733</v>
      </c>
      <c r="D1627" t="s">
        <v>243</v>
      </c>
      <c r="E1627" t="s">
        <v>9282</v>
      </c>
      <c r="F1627" t="s">
        <v>5923</v>
      </c>
      <c r="G1627" t="s">
        <v>6360</v>
      </c>
      <c r="H1627" t="s">
        <v>27</v>
      </c>
      <c r="I1627" t="s">
        <v>28</v>
      </c>
      <c r="J1627" t="s">
        <v>9283</v>
      </c>
      <c r="K1627" t="s">
        <v>9284</v>
      </c>
      <c r="L1627" t="s">
        <v>9285</v>
      </c>
      <c r="M1627" t="s">
        <v>9286</v>
      </c>
      <c r="N1627" t="s">
        <v>9287</v>
      </c>
      <c r="O1627" t="s">
        <v>79</v>
      </c>
      <c r="P1627">
        <v>0</v>
      </c>
      <c r="Q1627">
        <v>0</v>
      </c>
      <c r="S1627" t="s">
        <v>9288</v>
      </c>
      <c r="U1627" t="s">
        <v>9289</v>
      </c>
    </row>
    <row r="1628" spans="1:21">
      <c r="A1628">
        <v>3586</v>
      </c>
      <c r="B1628" t="s">
        <v>21</v>
      </c>
      <c r="C1628" t="s">
        <v>733</v>
      </c>
      <c r="D1628" t="s">
        <v>243</v>
      </c>
      <c r="E1628" t="s">
        <v>9290</v>
      </c>
      <c r="F1628" t="s">
        <v>5923</v>
      </c>
      <c r="G1628" t="s">
        <v>6360</v>
      </c>
      <c r="H1628" t="s">
        <v>27</v>
      </c>
      <c r="I1628" t="s">
        <v>28</v>
      </c>
      <c r="J1628" t="s">
        <v>9291</v>
      </c>
      <c r="K1628" t="s">
        <v>9292</v>
      </c>
      <c r="L1628" t="s">
        <v>9293</v>
      </c>
      <c r="M1628" t="s">
        <v>9294</v>
      </c>
      <c r="N1628" t="s">
        <v>9295</v>
      </c>
      <c r="O1628" t="s">
        <v>79</v>
      </c>
      <c r="P1628">
        <v>0</v>
      </c>
      <c r="Q1628">
        <v>0</v>
      </c>
      <c r="R1628" t="s">
        <v>9296</v>
      </c>
      <c r="S1628" t="s">
        <v>9297</v>
      </c>
      <c r="U1628" t="s">
        <v>9298</v>
      </c>
    </row>
    <row r="1629" spans="1:21">
      <c r="A1629">
        <v>3587</v>
      </c>
      <c r="B1629" t="s">
        <v>21</v>
      </c>
      <c r="C1629" t="s">
        <v>227</v>
      </c>
      <c r="D1629" t="s">
        <v>23</v>
      </c>
      <c r="E1629" t="s">
        <v>9299</v>
      </c>
      <c r="F1629" t="s">
        <v>5923</v>
      </c>
      <c r="G1629" t="s">
        <v>6360</v>
      </c>
      <c r="H1629" t="s">
        <v>27</v>
      </c>
      <c r="I1629" t="s">
        <v>28</v>
      </c>
      <c r="J1629" t="s">
        <v>9300</v>
      </c>
      <c r="K1629" t="s">
        <v>9301</v>
      </c>
      <c r="L1629" t="s">
        <v>9302</v>
      </c>
      <c r="M1629" t="s">
        <v>9303</v>
      </c>
      <c r="N1629" t="s">
        <v>9304</v>
      </c>
      <c r="O1629" t="s">
        <v>121</v>
      </c>
      <c r="P1629">
        <v>0</v>
      </c>
      <c r="Q1629">
        <v>0</v>
      </c>
      <c r="S1629" t="s">
        <v>9305</v>
      </c>
      <c r="U1629" t="s">
        <v>9306</v>
      </c>
    </row>
    <row r="1630" spans="1:21">
      <c r="A1630">
        <v>3588</v>
      </c>
      <c r="B1630" t="s">
        <v>21</v>
      </c>
      <c r="C1630" t="s">
        <v>139</v>
      </c>
      <c r="D1630" t="s">
        <v>47</v>
      </c>
      <c r="E1630" t="s">
        <v>9307</v>
      </c>
      <c r="F1630" t="s">
        <v>5923</v>
      </c>
      <c r="G1630" t="s">
        <v>6360</v>
      </c>
      <c r="H1630" t="s">
        <v>27</v>
      </c>
      <c r="I1630" t="s">
        <v>28</v>
      </c>
      <c r="O1630" t="s">
        <v>64</v>
      </c>
      <c r="P1630">
        <v>0</v>
      </c>
      <c r="Q1630">
        <v>0</v>
      </c>
      <c r="R1630" t="s">
        <v>9308</v>
      </c>
      <c r="S1630" t="s">
        <v>9309</v>
      </c>
      <c r="U1630" t="s">
        <v>9310</v>
      </c>
    </row>
    <row r="1631" spans="1:21">
      <c r="A1631">
        <v>3589</v>
      </c>
      <c r="B1631" t="s">
        <v>21</v>
      </c>
      <c r="C1631" t="s">
        <v>139</v>
      </c>
      <c r="D1631" t="s">
        <v>47</v>
      </c>
      <c r="E1631" t="s">
        <v>9311</v>
      </c>
      <c r="F1631" t="s">
        <v>5923</v>
      </c>
      <c r="G1631" t="s">
        <v>6360</v>
      </c>
      <c r="H1631" t="s">
        <v>27</v>
      </c>
      <c r="I1631" t="s">
        <v>28</v>
      </c>
      <c r="O1631" t="s">
        <v>121</v>
      </c>
      <c r="P1631">
        <v>0</v>
      </c>
      <c r="Q1631">
        <v>0</v>
      </c>
      <c r="R1631" t="s">
        <v>9312</v>
      </c>
      <c r="S1631" t="s">
        <v>9313</v>
      </c>
      <c r="U1631" t="s">
        <v>9314</v>
      </c>
    </row>
    <row r="1632" spans="1:21">
      <c r="A1632">
        <v>3590</v>
      </c>
      <c r="B1632" t="s">
        <v>21</v>
      </c>
      <c r="C1632" t="s">
        <v>333</v>
      </c>
      <c r="D1632" t="s">
        <v>47</v>
      </c>
      <c r="E1632" t="s">
        <v>9315</v>
      </c>
      <c r="F1632" t="s">
        <v>5923</v>
      </c>
      <c r="G1632" t="s">
        <v>6360</v>
      </c>
      <c r="H1632" t="s">
        <v>27</v>
      </c>
      <c r="I1632" t="s">
        <v>28</v>
      </c>
      <c r="J1632" t="e">
        <f ca="1">DATA()</f>
        <v>#NAME?</v>
      </c>
      <c r="K1632" t="e">
        <f ca="1">HOJE()</f>
        <v>#NAME?</v>
      </c>
      <c r="L1632" t="e">
        <f ca="1">AGORA()</f>
        <v>#NAME?</v>
      </c>
      <c r="M1632" t="e">
        <f ca="1">DATA.HOJE()</f>
        <v>#NAME?</v>
      </c>
      <c r="N1632" t="e">
        <f ca="1">DATA.VALOR()</f>
        <v>#NAME?</v>
      </c>
      <c r="O1632" t="s">
        <v>64</v>
      </c>
      <c r="P1632">
        <v>0</v>
      </c>
      <c r="Q1632">
        <v>0</v>
      </c>
      <c r="R1632" t="s">
        <v>9316</v>
      </c>
      <c r="S1632" t="s">
        <v>9317</v>
      </c>
      <c r="U1632" t="s">
        <v>9318</v>
      </c>
    </row>
    <row r="1633" spans="1:21">
      <c r="A1633">
        <v>3591</v>
      </c>
      <c r="B1633" t="s">
        <v>21</v>
      </c>
      <c r="C1633" t="s">
        <v>139</v>
      </c>
      <c r="D1633" t="s">
        <v>47</v>
      </c>
      <c r="E1633" t="s">
        <v>9319</v>
      </c>
      <c r="F1633" t="s">
        <v>5923</v>
      </c>
      <c r="G1633" t="s">
        <v>6360</v>
      </c>
      <c r="H1633" t="s">
        <v>27</v>
      </c>
      <c r="I1633" t="s">
        <v>28</v>
      </c>
      <c r="J1633" t="s">
        <v>3035</v>
      </c>
      <c r="K1633" t="s">
        <v>6891</v>
      </c>
      <c r="L1633" t="s">
        <v>9320</v>
      </c>
      <c r="M1633" t="s">
        <v>9321</v>
      </c>
      <c r="N1633" t="s">
        <v>9322</v>
      </c>
      <c r="O1633" t="s">
        <v>64</v>
      </c>
      <c r="P1633">
        <v>0</v>
      </c>
      <c r="Q1633">
        <v>0</v>
      </c>
      <c r="R1633" t="s">
        <v>9323</v>
      </c>
      <c r="S1633" t="s">
        <v>9324</v>
      </c>
      <c r="U1633" t="s">
        <v>9325</v>
      </c>
    </row>
    <row r="1634" spans="1:21">
      <c r="A1634">
        <v>3592</v>
      </c>
      <c r="B1634" t="s">
        <v>21</v>
      </c>
      <c r="C1634" t="s">
        <v>333</v>
      </c>
      <c r="D1634" t="s">
        <v>47</v>
      </c>
      <c r="E1634" t="s">
        <v>9326</v>
      </c>
      <c r="F1634" t="s">
        <v>5923</v>
      </c>
      <c r="G1634" t="s">
        <v>6360</v>
      </c>
      <c r="H1634" t="s">
        <v>27</v>
      </c>
      <c r="I1634" t="s">
        <v>28</v>
      </c>
      <c r="K1634" t="e">
        <f ca="1">SOMA(C9:D13)</f>
        <v>#NAME?</v>
      </c>
      <c r="L1634" t="e">
        <f ca="1">SOMA(C9:D13)*SOMA(D9:D13)</f>
        <v>#NAME?</v>
      </c>
      <c r="O1634" t="s">
        <v>79</v>
      </c>
      <c r="P1634">
        <v>0</v>
      </c>
      <c r="Q1634">
        <v>0</v>
      </c>
      <c r="R1634" t="s">
        <v>9327</v>
      </c>
      <c r="S1634" t="s">
        <v>9328</v>
      </c>
      <c r="U1634" t="s">
        <v>9329</v>
      </c>
    </row>
    <row r="1635" spans="1:21">
      <c r="A1635">
        <v>3593</v>
      </c>
      <c r="B1635" t="s">
        <v>21</v>
      </c>
      <c r="C1635" t="s">
        <v>139</v>
      </c>
      <c r="D1635" t="s">
        <v>47</v>
      </c>
      <c r="E1635" t="s">
        <v>9330</v>
      </c>
      <c r="F1635" t="s">
        <v>5923</v>
      </c>
      <c r="G1635" t="s">
        <v>6360</v>
      </c>
      <c r="H1635" t="s">
        <v>27</v>
      </c>
      <c r="I1635" t="s">
        <v>28</v>
      </c>
      <c r="J1635" t="s">
        <v>3033</v>
      </c>
      <c r="K1635" t="s">
        <v>35</v>
      </c>
      <c r="L1635" t="s">
        <v>3034</v>
      </c>
      <c r="M1635" t="s">
        <v>3035</v>
      </c>
      <c r="N1635" t="s">
        <v>3036</v>
      </c>
      <c r="O1635" t="s">
        <v>64</v>
      </c>
      <c r="P1635">
        <v>0</v>
      </c>
      <c r="Q1635">
        <v>0</v>
      </c>
      <c r="R1635" t="s">
        <v>9331</v>
      </c>
      <c r="S1635" t="s">
        <v>9332</v>
      </c>
      <c r="U1635" t="s">
        <v>9333</v>
      </c>
    </row>
    <row r="1636" spans="1:21">
      <c r="A1636">
        <v>3594</v>
      </c>
      <c r="B1636" t="s">
        <v>21</v>
      </c>
      <c r="C1636" t="s">
        <v>139</v>
      </c>
      <c r="D1636" t="s">
        <v>47</v>
      </c>
      <c r="E1636" t="s">
        <v>9334</v>
      </c>
      <c r="F1636" t="s">
        <v>5923</v>
      </c>
      <c r="G1636" t="s">
        <v>6360</v>
      </c>
      <c r="H1636" t="s">
        <v>27</v>
      </c>
      <c r="I1636" t="s">
        <v>28</v>
      </c>
      <c r="J1636" t="e">
        <f>C$4+C$4</f>
        <v>#VALUE!</v>
      </c>
      <c r="K1636" t="e">
        <f>$C4+$C4</f>
        <v>#VALUE!</v>
      </c>
      <c r="L1636" t="e">
        <f>C4+C4</f>
        <v>#VALUE!</v>
      </c>
      <c r="M1636" t="e">
        <f>$C$4+$C$4</f>
        <v>#VALUE!</v>
      </c>
      <c r="N1636" t="e">
        <f>$C4+C$4</f>
        <v>#VALUE!</v>
      </c>
      <c r="O1636" t="s">
        <v>79</v>
      </c>
      <c r="P1636">
        <v>0</v>
      </c>
      <c r="Q1636">
        <v>0</v>
      </c>
      <c r="R1636" t="s">
        <v>9335</v>
      </c>
      <c r="S1636" t="s">
        <v>9336</v>
      </c>
      <c r="U1636" t="s">
        <v>9337</v>
      </c>
    </row>
    <row r="1637" spans="1:21">
      <c r="A1637">
        <v>3595</v>
      </c>
      <c r="B1637" t="s">
        <v>21</v>
      </c>
      <c r="C1637" t="s">
        <v>139</v>
      </c>
      <c r="D1637" t="s">
        <v>47</v>
      </c>
      <c r="E1637" t="s">
        <v>9338</v>
      </c>
      <c r="F1637" t="s">
        <v>5923</v>
      </c>
      <c r="G1637" t="s">
        <v>6360</v>
      </c>
      <c r="H1637" t="s">
        <v>27</v>
      </c>
      <c r="I1637" t="s">
        <v>28</v>
      </c>
      <c r="J1637" t="s">
        <v>3456</v>
      </c>
      <c r="K1637" t="s">
        <v>4799</v>
      </c>
      <c r="L1637" t="s">
        <v>5361</v>
      </c>
      <c r="M1637" t="s">
        <v>6908</v>
      </c>
      <c r="N1637" t="e">
        <v>#REF!</v>
      </c>
      <c r="O1637" t="s">
        <v>121</v>
      </c>
      <c r="P1637">
        <v>0</v>
      </c>
      <c r="Q1637">
        <v>0</v>
      </c>
      <c r="R1637" t="s">
        <v>9339</v>
      </c>
      <c r="S1637" t="s">
        <v>9340</v>
      </c>
      <c r="U1637" t="s">
        <v>9341</v>
      </c>
    </row>
    <row r="1638" spans="1:21">
      <c r="A1638" t="s">
        <v>9342</v>
      </c>
      <c r="B1638" t="s">
        <v>21</v>
      </c>
      <c r="C1638" t="s">
        <v>139</v>
      </c>
      <c r="D1638" t="s">
        <v>47</v>
      </c>
      <c r="E1638" t="s">
        <v>9343</v>
      </c>
      <c r="F1638" t="s">
        <v>5923</v>
      </c>
      <c r="G1638" t="s">
        <v>6360</v>
      </c>
      <c r="H1638" t="s">
        <v>27</v>
      </c>
      <c r="I1638" t="s">
        <v>28</v>
      </c>
      <c r="J1638" t="s">
        <v>5143</v>
      </c>
      <c r="K1638" t="s">
        <v>5144</v>
      </c>
      <c r="L1638" t="s">
        <v>5145</v>
      </c>
      <c r="M1638" t="s">
        <v>5146</v>
      </c>
      <c r="N1638" t="s">
        <v>5147</v>
      </c>
      <c r="O1638" t="s">
        <v>64</v>
      </c>
      <c r="P1638">
        <v>0</v>
      </c>
      <c r="Q1638">
        <v>0</v>
      </c>
      <c r="R1638" t="s">
        <v>9344</v>
      </c>
      <c r="S1638" t="s">
        <v>9345</v>
      </c>
      <c r="U1638" t="s">
        <v>9346</v>
      </c>
    </row>
    <row r="1639" spans="1:21">
      <c r="A1639">
        <v>3597</v>
      </c>
      <c r="B1639" t="s">
        <v>21</v>
      </c>
      <c r="C1639" t="s">
        <v>333</v>
      </c>
      <c r="D1639" t="s">
        <v>47</v>
      </c>
      <c r="E1639" t="s">
        <v>9347</v>
      </c>
      <c r="F1639" t="s">
        <v>5923</v>
      </c>
      <c r="G1639" t="s">
        <v>6360</v>
      </c>
      <c r="H1639" t="s">
        <v>27</v>
      </c>
      <c r="I1639" t="s">
        <v>28</v>
      </c>
      <c r="J1639" t="s">
        <v>9348</v>
      </c>
      <c r="K1639" t="s">
        <v>9349</v>
      </c>
      <c r="L1639" t="s">
        <v>9350</v>
      </c>
      <c r="M1639" t="s">
        <v>9351</v>
      </c>
      <c r="N1639" t="s">
        <v>9352</v>
      </c>
      <c r="O1639" t="s">
        <v>55</v>
      </c>
      <c r="P1639">
        <v>0</v>
      </c>
      <c r="Q1639">
        <v>0</v>
      </c>
      <c r="R1639" t="s">
        <v>9353</v>
      </c>
      <c r="S1639" t="s">
        <v>9354</v>
      </c>
      <c r="U1639" t="s">
        <v>9355</v>
      </c>
    </row>
    <row r="1640" spans="1:21">
      <c r="A1640">
        <v>3598</v>
      </c>
      <c r="B1640" t="s">
        <v>21</v>
      </c>
      <c r="C1640" t="s">
        <v>333</v>
      </c>
      <c r="D1640" t="s">
        <v>47</v>
      </c>
      <c r="E1640" t="s">
        <v>9356</v>
      </c>
      <c r="F1640" t="s">
        <v>5923</v>
      </c>
      <c r="G1640" t="s">
        <v>6360</v>
      </c>
      <c r="H1640" t="s">
        <v>27</v>
      </c>
      <c r="I1640" t="s">
        <v>28</v>
      </c>
      <c r="O1640" t="s">
        <v>64</v>
      </c>
      <c r="P1640">
        <v>0</v>
      </c>
      <c r="Q1640">
        <v>0</v>
      </c>
      <c r="R1640" t="s">
        <v>9357</v>
      </c>
      <c r="S1640" t="s">
        <v>9358</v>
      </c>
      <c r="U1640" t="s">
        <v>9359</v>
      </c>
    </row>
    <row r="1641" spans="1:21">
      <c r="A1641" t="s">
        <v>9360</v>
      </c>
      <c r="B1641" t="s">
        <v>2950</v>
      </c>
      <c r="C1641" t="s">
        <v>9361</v>
      </c>
      <c r="D1641" t="s">
        <v>364</v>
      </c>
      <c r="E1641" t="s">
        <v>9362</v>
      </c>
      <c r="F1641" t="s">
        <v>5923</v>
      </c>
      <c r="G1641" t="s">
        <v>6360</v>
      </c>
      <c r="H1641" t="s">
        <v>27</v>
      </c>
      <c r="I1641" t="s">
        <v>28</v>
      </c>
      <c r="J1641" t="s">
        <v>5143</v>
      </c>
      <c r="K1641" t="s">
        <v>5144</v>
      </c>
      <c r="L1641" t="s">
        <v>5145</v>
      </c>
      <c r="M1641" t="s">
        <v>5146</v>
      </c>
      <c r="N1641" t="s">
        <v>5147</v>
      </c>
      <c r="O1641" t="s">
        <v>34</v>
      </c>
      <c r="P1641">
        <v>0</v>
      </c>
      <c r="Q1641">
        <v>0</v>
      </c>
      <c r="R1641" t="s">
        <v>9363</v>
      </c>
      <c r="S1641" t="s">
        <v>9364</v>
      </c>
      <c r="U1641" t="s">
        <v>9365</v>
      </c>
    </row>
    <row r="1642" spans="1:21">
      <c r="A1642">
        <v>3600</v>
      </c>
      <c r="B1642" t="s">
        <v>2950</v>
      </c>
      <c r="C1642" t="s">
        <v>2904</v>
      </c>
      <c r="D1642" t="s">
        <v>364</v>
      </c>
      <c r="E1642" t="s">
        <v>9366</v>
      </c>
      <c r="F1642" t="s">
        <v>5923</v>
      </c>
      <c r="G1642" t="s">
        <v>6360</v>
      </c>
      <c r="H1642" t="s">
        <v>27</v>
      </c>
      <c r="I1642" t="s">
        <v>28</v>
      </c>
      <c r="J1642" t="s">
        <v>6908</v>
      </c>
      <c r="K1642" t="s">
        <v>3970</v>
      </c>
      <c r="L1642" t="s">
        <v>4799</v>
      </c>
      <c r="M1642" t="s">
        <v>2929</v>
      </c>
      <c r="N1642" t="s">
        <v>3972</v>
      </c>
      <c r="O1642" t="s">
        <v>64</v>
      </c>
      <c r="P1642">
        <v>0</v>
      </c>
      <c r="Q1642">
        <v>0</v>
      </c>
      <c r="R1642" t="s">
        <v>9367</v>
      </c>
      <c r="S1642" t="s">
        <v>9368</v>
      </c>
      <c r="U1642" t="s">
        <v>9369</v>
      </c>
    </row>
    <row r="1643" spans="1:21">
      <c r="A1643">
        <v>3601</v>
      </c>
      <c r="B1643" t="s">
        <v>2950</v>
      </c>
      <c r="C1643" t="s">
        <v>2904</v>
      </c>
      <c r="D1643" t="s">
        <v>364</v>
      </c>
      <c r="E1643" t="s">
        <v>9370</v>
      </c>
      <c r="F1643" t="s">
        <v>5923</v>
      </c>
      <c r="G1643" t="s">
        <v>6360</v>
      </c>
      <c r="H1643" t="s">
        <v>27</v>
      </c>
      <c r="I1643" t="s">
        <v>28</v>
      </c>
      <c r="J1643" t="s">
        <v>9371</v>
      </c>
      <c r="K1643" t="s">
        <v>9372</v>
      </c>
      <c r="L1643" t="s">
        <v>9373</v>
      </c>
      <c r="M1643" t="s">
        <v>9374</v>
      </c>
      <c r="N1643" t="s">
        <v>9375</v>
      </c>
      <c r="O1643" t="s">
        <v>121</v>
      </c>
      <c r="P1643">
        <v>0</v>
      </c>
      <c r="Q1643">
        <v>0</v>
      </c>
      <c r="S1643" t="s">
        <v>9376</v>
      </c>
      <c r="U1643" t="s">
        <v>9377</v>
      </c>
    </row>
    <row r="1644" spans="1:21">
      <c r="A1644">
        <v>3602</v>
      </c>
      <c r="B1644" t="s">
        <v>2950</v>
      </c>
      <c r="C1644" t="s">
        <v>6354</v>
      </c>
      <c r="D1644" t="s">
        <v>364</v>
      </c>
      <c r="E1644" t="s">
        <v>9378</v>
      </c>
      <c r="F1644" t="s">
        <v>5923</v>
      </c>
      <c r="G1644" t="s">
        <v>6360</v>
      </c>
      <c r="H1644" t="s">
        <v>27</v>
      </c>
      <c r="I1644" t="s">
        <v>28</v>
      </c>
      <c r="J1644" t="s">
        <v>9379</v>
      </c>
      <c r="K1644" t="s">
        <v>9380</v>
      </c>
      <c r="L1644" t="s">
        <v>9381</v>
      </c>
      <c r="M1644" t="s">
        <v>3036</v>
      </c>
      <c r="N1644" t="s">
        <v>9382</v>
      </c>
      <c r="O1644" t="s">
        <v>55</v>
      </c>
      <c r="P1644">
        <v>0</v>
      </c>
      <c r="Q1644">
        <v>0</v>
      </c>
      <c r="R1644" t="s">
        <v>9383</v>
      </c>
      <c r="S1644" t="s">
        <v>9384</v>
      </c>
      <c r="U1644" t="s">
        <v>9385</v>
      </c>
    </row>
    <row r="1645" spans="1:21">
      <c r="A1645">
        <v>3603</v>
      </c>
      <c r="B1645" t="s">
        <v>2950</v>
      </c>
      <c r="C1645" t="s">
        <v>2904</v>
      </c>
      <c r="D1645" t="s">
        <v>364</v>
      </c>
      <c r="E1645" t="s">
        <v>9386</v>
      </c>
      <c r="F1645" t="s">
        <v>5923</v>
      </c>
      <c r="G1645" t="s">
        <v>6360</v>
      </c>
      <c r="H1645" t="s">
        <v>27</v>
      </c>
      <c r="I1645" t="s">
        <v>28</v>
      </c>
      <c r="J1645" t="s">
        <v>3035</v>
      </c>
      <c r="K1645" t="s">
        <v>3033</v>
      </c>
      <c r="L1645" t="s">
        <v>2930</v>
      </c>
      <c r="M1645" t="s">
        <v>5585</v>
      </c>
      <c r="N1645" t="s">
        <v>9387</v>
      </c>
      <c r="O1645" t="s">
        <v>34</v>
      </c>
      <c r="P1645">
        <v>0</v>
      </c>
      <c r="Q1645">
        <v>0</v>
      </c>
      <c r="R1645" t="s">
        <v>9388</v>
      </c>
      <c r="S1645" t="s">
        <v>9389</v>
      </c>
      <c r="U1645" t="s">
        <v>9390</v>
      </c>
    </row>
    <row r="1646" spans="1:21">
      <c r="A1646">
        <v>3604</v>
      </c>
      <c r="B1646" t="s">
        <v>2950</v>
      </c>
      <c r="C1646" t="s">
        <v>2904</v>
      </c>
      <c r="D1646" t="s">
        <v>364</v>
      </c>
      <c r="E1646" t="s">
        <v>9391</v>
      </c>
      <c r="F1646" t="s">
        <v>5923</v>
      </c>
      <c r="G1646" t="s">
        <v>6360</v>
      </c>
      <c r="H1646" t="s">
        <v>27</v>
      </c>
      <c r="I1646" t="s">
        <v>28</v>
      </c>
      <c r="J1646" t="s">
        <v>35</v>
      </c>
      <c r="K1646" t="s">
        <v>3971</v>
      </c>
      <c r="L1646" t="s">
        <v>96</v>
      </c>
      <c r="M1646" t="s">
        <v>3972</v>
      </c>
      <c r="N1646" t="s">
        <v>3033</v>
      </c>
      <c r="O1646" t="s">
        <v>79</v>
      </c>
      <c r="P1646">
        <v>0</v>
      </c>
      <c r="Q1646">
        <v>0</v>
      </c>
      <c r="R1646" t="s">
        <v>9392</v>
      </c>
      <c r="S1646" t="s">
        <v>9393</v>
      </c>
      <c r="U1646" t="s">
        <v>9394</v>
      </c>
    </row>
    <row r="1647" spans="1:21">
      <c r="A1647">
        <v>3605</v>
      </c>
      <c r="B1647" t="s">
        <v>2950</v>
      </c>
      <c r="C1647" t="s">
        <v>9395</v>
      </c>
      <c r="D1647" t="s">
        <v>364</v>
      </c>
      <c r="E1647" t="s">
        <v>9396</v>
      </c>
      <c r="F1647" t="s">
        <v>5923</v>
      </c>
      <c r="G1647" t="s">
        <v>6360</v>
      </c>
      <c r="H1647" t="s">
        <v>27</v>
      </c>
      <c r="I1647" t="s">
        <v>28</v>
      </c>
      <c r="J1647" t="e">
        <f>$A$1+A1</f>
        <v>#VALUE!</v>
      </c>
      <c r="K1647" t="e">
        <f>$B$2+B2</f>
        <v>#VALUE!</v>
      </c>
      <c r="L1647" t="e">
        <f>$A$1+B2</f>
        <v>#VALUE!</v>
      </c>
      <c r="M1647" t="e">
        <f>$B$2+A2</f>
        <v>#VALUE!</v>
      </c>
      <c r="N1647" t="e">
        <f>$A$1+A2.</f>
        <v>#VALUE!</v>
      </c>
      <c r="O1647" t="s">
        <v>79</v>
      </c>
      <c r="P1647">
        <v>0</v>
      </c>
      <c r="Q1647">
        <v>0</v>
      </c>
      <c r="S1647" t="s">
        <v>9397</v>
      </c>
      <c r="U1647" t="s">
        <v>9394</v>
      </c>
    </row>
    <row r="1648" spans="1:21">
      <c r="A1648">
        <v>3606</v>
      </c>
      <c r="B1648" t="s">
        <v>2950</v>
      </c>
      <c r="C1648" t="s">
        <v>9398</v>
      </c>
      <c r="D1648" t="s">
        <v>364</v>
      </c>
      <c r="E1648" t="s">
        <v>9399</v>
      </c>
      <c r="F1648" t="s">
        <v>5923</v>
      </c>
      <c r="G1648" t="s">
        <v>6360</v>
      </c>
      <c r="H1648" t="s">
        <v>27</v>
      </c>
      <c r="I1648" t="s">
        <v>28</v>
      </c>
      <c r="J1648" t="s">
        <v>3033</v>
      </c>
      <c r="K1648" t="s">
        <v>3034</v>
      </c>
      <c r="L1648" t="s">
        <v>3035</v>
      </c>
      <c r="M1648" t="s">
        <v>3036</v>
      </c>
      <c r="N1648" t="s">
        <v>3456</v>
      </c>
      <c r="O1648" t="s">
        <v>121</v>
      </c>
      <c r="P1648">
        <v>0</v>
      </c>
      <c r="Q1648">
        <v>0</v>
      </c>
      <c r="R1648" t="s">
        <v>9400</v>
      </c>
      <c r="S1648" t="s">
        <v>9401</v>
      </c>
      <c r="U1648" t="s">
        <v>9402</v>
      </c>
    </row>
    <row r="1649" spans="1:21">
      <c r="A1649">
        <v>3607</v>
      </c>
      <c r="B1649" t="s">
        <v>2950</v>
      </c>
      <c r="C1649" t="s">
        <v>9403</v>
      </c>
      <c r="D1649" t="s">
        <v>364</v>
      </c>
      <c r="E1649" t="s">
        <v>9404</v>
      </c>
      <c r="F1649" t="s">
        <v>5923</v>
      </c>
      <c r="G1649" t="s">
        <v>6360</v>
      </c>
      <c r="H1649" t="s">
        <v>27</v>
      </c>
      <c r="I1649" t="s">
        <v>28</v>
      </c>
      <c r="J1649" t="s">
        <v>2930</v>
      </c>
      <c r="K1649" t="s">
        <v>9405</v>
      </c>
      <c r="L1649" t="s">
        <v>6891</v>
      </c>
      <c r="M1649" t="s">
        <v>3971</v>
      </c>
      <c r="O1649" t="s">
        <v>121</v>
      </c>
      <c r="P1649">
        <v>0</v>
      </c>
      <c r="Q1649">
        <v>0</v>
      </c>
      <c r="R1649" t="s">
        <v>9406</v>
      </c>
      <c r="S1649" t="s">
        <v>9407</v>
      </c>
      <c r="U1649" t="s">
        <v>9408</v>
      </c>
    </row>
    <row r="1650" spans="1:21">
      <c r="A1650">
        <v>3608</v>
      </c>
      <c r="B1650" t="s">
        <v>2950</v>
      </c>
      <c r="C1650" t="s">
        <v>9403</v>
      </c>
      <c r="D1650" t="s">
        <v>364</v>
      </c>
      <c r="E1650" t="s">
        <v>9409</v>
      </c>
      <c r="F1650" t="s">
        <v>5923</v>
      </c>
      <c r="G1650" t="s">
        <v>6360</v>
      </c>
      <c r="H1650" t="s">
        <v>27</v>
      </c>
      <c r="I1650" t="s">
        <v>28</v>
      </c>
      <c r="O1650" t="s">
        <v>64</v>
      </c>
      <c r="P1650">
        <v>0</v>
      </c>
      <c r="Q1650">
        <v>0</v>
      </c>
      <c r="S1650" t="s">
        <v>9410</v>
      </c>
      <c r="U1650" t="s">
        <v>9411</v>
      </c>
    </row>
    <row r="1651" spans="1:21">
      <c r="A1651">
        <v>3609</v>
      </c>
      <c r="B1651" t="s">
        <v>2950</v>
      </c>
      <c r="C1651" t="s">
        <v>9403</v>
      </c>
      <c r="D1651" t="s">
        <v>364</v>
      </c>
      <c r="E1651" t="s">
        <v>9412</v>
      </c>
      <c r="F1651" t="s">
        <v>5923</v>
      </c>
      <c r="G1651" t="s">
        <v>6360</v>
      </c>
      <c r="H1651" t="s">
        <v>27</v>
      </c>
      <c r="I1651" t="s">
        <v>28</v>
      </c>
      <c r="J1651" t="s">
        <v>3970</v>
      </c>
      <c r="K1651" t="s">
        <v>3456</v>
      </c>
      <c r="L1651" t="s">
        <v>3036</v>
      </c>
      <c r="M1651" t="s">
        <v>3034</v>
      </c>
      <c r="O1651" t="s">
        <v>64</v>
      </c>
      <c r="P1651">
        <v>0</v>
      </c>
      <c r="Q1651">
        <v>0</v>
      </c>
      <c r="R1651" t="s">
        <v>9413</v>
      </c>
      <c r="S1651" t="s">
        <v>9414</v>
      </c>
      <c r="U1651" t="s">
        <v>9415</v>
      </c>
    </row>
    <row r="1652" spans="1:21">
      <c r="A1652">
        <v>3610</v>
      </c>
      <c r="B1652" t="s">
        <v>2950</v>
      </c>
      <c r="C1652" t="s">
        <v>8836</v>
      </c>
      <c r="D1652" t="s">
        <v>364</v>
      </c>
      <c r="E1652" t="s">
        <v>9416</v>
      </c>
      <c r="F1652" t="s">
        <v>5923</v>
      </c>
      <c r="G1652" t="s">
        <v>6360</v>
      </c>
      <c r="H1652" t="s">
        <v>27</v>
      </c>
      <c r="I1652" t="s">
        <v>28</v>
      </c>
      <c r="J1652" t="s">
        <v>9417</v>
      </c>
      <c r="K1652" t="s">
        <v>9418</v>
      </c>
      <c r="L1652" t="s">
        <v>9419</v>
      </c>
      <c r="M1652" t="s">
        <v>9420</v>
      </c>
      <c r="N1652" t="s">
        <v>9421</v>
      </c>
      <c r="O1652" t="s">
        <v>79</v>
      </c>
      <c r="P1652">
        <v>0</v>
      </c>
      <c r="Q1652">
        <v>0</v>
      </c>
      <c r="R1652" t="s">
        <v>9422</v>
      </c>
      <c r="S1652" t="s">
        <v>9423</v>
      </c>
      <c r="U1652" t="s">
        <v>9424</v>
      </c>
    </row>
    <row r="1653" spans="1:21">
      <c r="A1653">
        <v>3611</v>
      </c>
      <c r="B1653" t="s">
        <v>2950</v>
      </c>
      <c r="C1653" t="s">
        <v>9425</v>
      </c>
      <c r="D1653" t="s">
        <v>364</v>
      </c>
      <c r="E1653" t="s">
        <v>9426</v>
      </c>
      <c r="F1653" t="s">
        <v>5923</v>
      </c>
      <c r="G1653" t="s">
        <v>6360</v>
      </c>
      <c r="H1653" t="s">
        <v>27</v>
      </c>
      <c r="I1653" t="s">
        <v>28</v>
      </c>
      <c r="J1653" t="s">
        <v>9427</v>
      </c>
      <c r="K1653" t="s">
        <v>9428</v>
      </c>
      <c r="L1653" t="s">
        <v>9429</v>
      </c>
      <c r="M1653" t="s">
        <v>9430</v>
      </c>
      <c r="N1653" t="s">
        <v>9431</v>
      </c>
      <c r="O1653" t="s">
        <v>79</v>
      </c>
      <c r="P1653">
        <v>0</v>
      </c>
      <c r="Q1653">
        <v>0</v>
      </c>
      <c r="R1653" t="s">
        <v>9432</v>
      </c>
      <c r="S1653" t="s">
        <v>9433</v>
      </c>
      <c r="U1653" t="s">
        <v>9434</v>
      </c>
    </row>
    <row r="1654" spans="1:21">
      <c r="A1654">
        <v>3612</v>
      </c>
      <c r="B1654" t="s">
        <v>2950</v>
      </c>
      <c r="C1654" t="s">
        <v>9435</v>
      </c>
      <c r="D1654" t="s">
        <v>364</v>
      </c>
      <c r="E1654" t="s">
        <v>9436</v>
      </c>
      <c r="F1654" t="s">
        <v>5923</v>
      </c>
      <c r="G1654" t="s">
        <v>6360</v>
      </c>
      <c r="H1654" t="s">
        <v>27</v>
      </c>
      <c r="I1654" t="s">
        <v>28</v>
      </c>
      <c r="J1654" t="e">
        <f ca="1">A1+(DIA(A1)+2)</f>
        <v>#VALUE!</v>
      </c>
      <c r="K1654" t="e">
        <f ca="1">DIA(A1)+2</f>
        <v>#NAME?</v>
      </c>
      <c r="L1654" t="e">
        <f ca="1">A1+DIA(A1)</f>
        <v>#VALUE!</v>
      </c>
      <c r="M1654" t="e">
        <f ca="1">A1+HORA(48)</f>
        <v>#VALUE!</v>
      </c>
      <c r="N1654" t="e">
        <f>A1+2</f>
        <v>#VALUE!</v>
      </c>
      <c r="O1654" t="s">
        <v>79</v>
      </c>
      <c r="P1654">
        <v>0</v>
      </c>
      <c r="Q1654">
        <v>0</v>
      </c>
      <c r="R1654" t="s">
        <v>9437</v>
      </c>
      <c r="S1654" t="s">
        <v>9438</v>
      </c>
      <c r="U1654" t="s">
        <v>9439</v>
      </c>
    </row>
    <row r="1655" spans="1:21">
      <c r="A1655">
        <v>3613</v>
      </c>
      <c r="B1655" t="s">
        <v>2950</v>
      </c>
      <c r="C1655" t="s">
        <v>9435</v>
      </c>
      <c r="D1655" t="s">
        <v>364</v>
      </c>
      <c r="E1655" t="s">
        <v>9440</v>
      </c>
      <c r="F1655" t="s">
        <v>5923</v>
      </c>
      <c r="G1655" t="s">
        <v>6360</v>
      </c>
      <c r="H1655" t="s">
        <v>27</v>
      </c>
      <c r="I1655" t="s">
        <v>28</v>
      </c>
      <c r="O1655" t="s">
        <v>79</v>
      </c>
      <c r="P1655">
        <v>0</v>
      </c>
      <c r="Q1655">
        <v>0</v>
      </c>
      <c r="R1655" t="s">
        <v>9441</v>
      </c>
      <c r="S1655" t="s">
        <v>9442</v>
      </c>
      <c r="U1655" t="s">
        <v>9443</v>
      </c>
    </row>
    <row r="1656" spans="1:21">
      <c r="A1656">
        <v>3614</v>
      </c>
      <c r="B1656" t="s">
        <v>2950</v>
      </c>
      <c r="C1656" t="s">
        <v>9435</v>
      </c>
      <c r="D1656" t="s">
        <v>364</v>
      </c>
      <c r="E1656" t="s">
        <v>9444</v>
      </c>
      <c r="F1656" t="s">
        <v>5923</v>
      </c>
      <c r="G1656" t="s">
        <v>6360</v>
      </c>
      <c r="H1656" t="s">
        <v>27</v>
      </c>
      <c r="I1656" t="s">
        <v>28</v>
      </c>
      <c r="J1656" t="s">
        <v>4208</v>
      </c>
      <c r="K1656" t="s">
        <v>4254</v>
      </c>
      <c r="L1656" t="s">
        <v>9445</v>
      </c>
      <c r="M1656" t="s">
        <v>6384</v>
      </c>
      <c r="N1656" t="s">
        <v>4209</v>
      </c>
      <c r="O1656" t="s">
        <v>121</v>
      </c>
      <c r="P1656">
        <v>0</v>
      </c>
      <c r="Q1656">
        <v>0</v>
      </c>
      <c r="R1656" t="s">
        <v>9446</v>
      </c>
      <c r="S1656" t="s">
        <v>9447</v>
      </c>
      <c r="U1656" t="s">
        <v>9448</v>
      </c>
    </row>
    <row r="1657" spans="1:21">
      <c r="A1657">
        <v>3615</v>
      </c>
      <c r="B1657" t="s">
        <v>2950</v>
      </c>
      <c r="C1657" t="s">
        <v>9449</v>
      </c>
      <c r="D1657" t="s">
        <v>364</v>
      </c>
      <c r="E1657" t="s">
        <v>9450</v>
      </c>
      <c r="F1657" t="s">
        <v>5923</v>
      </c>
      <c r="G1657" t="s">
        <v>6360</v>
      </c>
      <c r="H1657" t="s">
        <v>27</v>
      </c>
      <c r="I1657" t="s">
        <v>28</v>
      </c>
      <c r="J1657" t="s">
        <v>9451</v>
      </c>
      <c r="K1657" t="s">
        <v>9452</v>
      </c>
      <c r="L1657" t="s">
        <v>9453</v>
      </c>
      <c r="M1657" t="s">
        <v>9454</v>
      </c>
      <c r="N1657" t="s">
        <v>9455</v>
      </c>
      <c r="O1657" t="s">
        <v>34</v>
      </c>
      <c r="P1657">
        <v>0</v>
      </c>
      <c r="Q1657">
        <v>0</v>
      </c>
      <c r="R1657" t="s">
        <v>9456</v>
      </c>
      <c r="S1657" t="s">
        <v>9457</v>
      </c>
      <c r="U1657" t="s">
        <v>9458</v>
      </c>
    </row>
    <row r="1658" spans="1:21">
      <c r="A1658">
        <v>3616</v>
      </c>
      <c r="B1658" t="s">
        <v>2950</v>
      </c>
      <c r="C1658" t="s">
        <v>9449</v>
      </c>
      <c r="D1658" t="s">
        <v>364</v>
      </c>
      <c r="E1658" t="s">
        <v>9459</v>
      </c>
      <c r="F1658" t="s">
        <v>5923</v>
      </c>
      <c r="G1658" t="s">
        <v>6360</v>
      </c>
      <c r="H1658" t="s">
        <v>27</v>
      </c>
      <c r="I1658" t="s">
        <v>28</v>
      </c>
      <c r="J1658" t="s">
        <v>3033</v>
      </c>
      <c r="K1658" t="s">
        <v>35</v>
      </c>
      <c r="L1658" t="s">
        <v>3034</v>
      </c>
      <c r="M1658" t="s">
        <v>3035</v>
      </c>
      <c r="N1658" t="s">
        <v>3036</v>
      </c>
      <c r="O1658" t="s">
        <v>34</v>
      </c>
      <c r="P1658">
        <v>0</v>
      </c>
      <c r="Q1658">
        <v>0</v>
      </c>
      <c r="R1658" t="s">
        <v>9460</v>
      </c>
      <c r="S1658" t="s">
        <v>9461</v>
      </c>
      <c r="U1658" t="s">
        <v>9462</v>
      </c>
    </row>
    <row r="1659" spans="1:21">
      <c r="A1659">
        <v>3617</v>
      </c>
      <c r="B1659" t="s">
        <v>2950</v>
      </c>
      <c r="C1659" t="s">
        <v>9449</v>
      </c>
      <c r="D1659" t="s">
        <v>364</v>
      </c>
      <c r="E1659" t="s">
        <v>9463</v>
      </c>
      <c r="F1659" t="s">
        <v>5923</v>
      </c>
      <c r="G1659" t="s">
        <v>6360</v>
      </c>
      <c r="H1659" t="s">
        <v>27</v>
      </c>
      <c r="I1659" t="s">
        <v>28</v>
      </c>
      <c r="M1659" t="e">
        <f ca="1">SOMAPRODUTO(C:C)</f>
        <v>#NAME?</v>
      </c>
      <c r="O1659" t="s">
        <v>79</v>
      </c>
      <c r="P1659">
        <v>0</v>
      </c>
      <c r="Q1659">
        <v>0</v>
      </c>
      <c r="S1659" t="s">
        <v>9464</v>
      </c>
      <c r="U1659" t="s">
        <v>9465</v>
      </c>
    </row>
    <row r="1660" spans="1:21">
      <c r="A1660" t="s">
        <v>9466</v>
      </c>
      <c r="B1660" t="s">
        <v>2950</v>
      </c>
      <c r="C1660" t="s">
        <v>9449</v>
      </c>
      <c r="D1660" t="s">
        <v>364</v>
      </c>
      <c r="E1660" t="s">
        <v>9467</v>
      </c>
      <c r="F1660" t="s">
        <v>5923</v>
      </c>
      <c r="G1660" t="s">
        <v>6360</v>
      </c>
      <c r="H1660" t="s">
        <v>27</v>
      </c>
      <c r="I1660" t="s">
        <v>28</v>
      </c>
      <c r="J1660" t="s">
        <v>5143</v>
      </c>
      <c r="K1660" t="s">
        <v>5144</v>
      </c>
      <c r="L1660" t="s">
        <v>5145</v>
      </c>
      <c r="M1660" t="s">
        <v>5146</v>
      </c>
      <c r="N1660" t="s">
        <v>5147</v>
      </c>
      <c r="O1660" t="s">
        <v>64</v>
      </c>
      <c r="P1660">
        <v>0</v>
      </c>
      <c r="Q1660">
        <v>0</v>
      </c>
      <c r="R1660" t="s">
        <v>9468</v>
      </c>
      <c r="S1660" t="s">
        <v>9469</v>
      </c>
      <c r="U1660" t="s">
        <v>9470</v>
      </c>
    </row>
    <row r="1661" spans="1:21">
      <c r="A1661">
        <v>3619</v>
      </c>
      <c r="B1661" t="s">
        <v>2972</v>
      </c>
      <c r="C1661" t="s">
        <v>9471</v>
      </c>
      <c r="D1661" t="s">
        <v>37</v>
      </c>
      <c r="E1661" t="s">
        <v>9472</v>
      </c>
      <c r="F1661" t="s">
        <v>5923</v>
      </c>
      <c r="G1661" t="s">
        <v>6545</v>
      </c>
      <c r="H1661" t="s">
        <v>27</v>
      </c>
      <c r="I1661" t="s">
        <v>28</v>
      </c>
      <c r="J1661" t="s">
        <v>9473</v>
      </c>
      <c r="K1661" t="s">
        <v>9474</v>
      </c>
      <c r="L1661" t="s">
        <v>9475</v>
      </c>
      <c r="M1661" t="s">
        <v>9476</v>
      </c>
      <c r="N1661" t="s">
        <v>9477</v>
      </c>
      <c r="O1661" t="s">
        <v>79</v>
      </c>
      <c r="P1661">
        <v>0</v>
      </c>
      <c r="Q1661">
        <v>0</v>
      </c>
      <c r="S1661" t="s">
        <v>9478</v>
      </c>
      <c r="U1661" t="s">
        <v>9479</v>
      </c>
    </row>
    <row r="1662" spans="1:21">
      <c r="A1662">
        <v>3620</v>
      </c>
      <c r="B1662" t="s">
        <v>2972</v>
      </c>
      <c r="C1662" t="s">
        <v>9471</v>
      </c>
      <c r="D1662" t="s">
        <v>37</v>
      </c>
      <c r="E1662" t="s">
        <v>9480</v>
      </c>
      <c r="F1662" t="s">
        <v>5923</v>
      </c>
      <c r="G1662" t="s">
        <v>6545</v>
      </c>
      <c r="H1662" t="s">
        <v>27</v>
      </c>
      <c r="I1662" t="s">
        <v>28</v>
      </c>
      <c r="J1662" t="s">
        <v>9481</v>
      </c>
      <c r="K1662" t="s">
        <v>9482</v>
      </c>
      <c r="L1662" t="s">
        <v>9483</v>
      </c>
      <c r="M1662" t="s">
        <v>9484</v>
      </c>
      <c r="N1662" t="s">
        <v>9485</v>
      </c>
      <c r="O1662" t="s">
        <v>121</v>
      </c>
      <c r="P1662">
        <v>0</v>
      </c>
      <c r="Q1662">
        <v>0</v>
      </c>
      <c r="S1662" t="s">
        <v>9486</v>
      </c>
      <c r="U1662" t="s">
        <v>9487</v>
      </c>
    </row>
    <row r="1663" spans="1:21">
      <c r="A1663">
        <v>3621</v>
      </c>
      <c r="B1663" t="s">
        <v>2972</v>
      </c>
      <c r="C1663" t="s">
        <v>9488</v>
      </c>
      <c r="D1663" t="s">
        <v>37</v>
      </c>
      <c r="E1663" t="s">
        <v>9489</v>
      </c>
      <c r="F1663" t="s">
        <v>5923</v>
      </c>
      <c r="G1663" t="s">
        <v>6545</v>
      </c>
      <c r="H1663" t="s">
        <v>27</v>
      </c>
      <c r="I1663" t="s">
        <v>28</v>
      </c>
      <c r="J1663" t="s">
        <v>9490</v>
      </c>
      <c r="K1663" t="s">
        <v>9491</v>
      </c>
      <c r="L1663" t="s">
        <v>9492</v>
      </c>
      <c r="M1663" t="s">
        <v>9493</v>
      </c>
      <c r="N1663" t="s">
        <v>9494</v>
      </c>
      <c r="O1663" t="s">
        <v>64</v>
      </c>
      <c r="P1663">
        <v>0</v>
      </c>
      <c r="Q1663">
        <v>0</v>
      </c>
      <c r="S1663" t="s">
        <v>9495</v>
      </c>
      <c r="U1663" t="s">
        <v>9496</v>
      </c>
    </row>
    <row r="1664" spans="1:21">
      <c r="A1664">
        <v>3622</v>
      </c>
      <c r="B1664" t="s">
        <v>2972</v>
      </c>
      <c r="C1664" t="s">
        <v>9497</v>
      </c>
      <c r="D1664" t="s">
        <v>37</v>
      </c>
      <c r="E1664" t="s">
        <v>9498</v>
      </c>
      <c r="F1664" t="s">
        <v>5923</v>
      </c>
      <c r="G1664" t="s">
        <v>6545</v>
      </c>
      <c r="H1664" t="s">
        <v>27</v>
      </c>
      <c r="I1664" t="s">
        <v>28</v>
      </c>
      <c r="J1664" t="s">
        <v>9499</v>
      </c>
      <c r="K1664" t="s">
        <v>9500</v>
      </c>
      <c r="L1664" t="s">
        <v>9501</v>
      </c>
      <c r="M1664" t="s">
        <v>9502</v>
      </c>
      <c r="N1664" t="s">
        <v>9503</v>
      </c>
      <c r="O1664" t="s">
        <v>64</v>
      </c>
      <c r="P1664">
        <v>0</v>
      </c>
      <c r="Q1664">
        <v>0</v>
      </c>
      <c r="R1664" t="s">
        <v>9504</v>
      </c>
      <c r="S1664" t="s">
        <v>9505</v>
      </c>
      <c r="U1664" t="s">
        <v>9506</v>
      </c>
    </row>
    <row r="1665" spans="1:21">
      <c r="A1665">
        <v>3623</v>
      </c>
      <c r="B1665" t="s">
        <v>2972</v>
      </c>
      <c r="C1665" t="s">
        <v>9507</v>
      </c>
      <c r="D1665" t="s">
        <v>37</v>
      </c>
      <c r="E1665" t="s">
        <v>9508</v>
      </c>
      <c r="F1665" t="s">
        <v>5923</v>
      </c>
      <c r="G1665" t="s">
        <v>6545</v>
      </c>
      <c r="H1665" t="s">
        <v>27</v>
      </c>
      <c r="I1665" t="s">
        <v>28</v>
      </c>
      <c r="J1665" t="s">
        <v>9509</v>
      </c>
      <c r="K1665" t="s">
        <v>9510</v>
      </c>
      <c r="L1665" t="s">
        <v>9511</v>
      </c>
      <c r="M1665" t="s">
        <v>9512</v>
      </c>
      <c r="N1665" t="s">
        <v>9513</v>
      </c>
      <c r="O1665" t="s">
        <v>79</v>
      </c>
      <c r="P1665">
        <v>0</v>
      </c>
      <c r="Q1665">
        <v>0</v>
      </c>
      <c r="R1665" t="s">
        <v>9514</v>
      </c>
      <c r="S1665" t="s">
        <v>9515</v>
      </c>
      <c r="U1665" t="s">
        <v>9516</v>
      </c>
    </row>
    <row r="1666" spans="1:21">
      <c r="A1666">
        <v>3624</v>
      </c>
      <c r="B1666" t="s">
        <v>2972</v>
      </c>
      <c r="C1666" t="s">
        <v>9517</v>
      </c>
      <c r="D1666" t="s">
        <v>37</v>
      </c>
      <c r="E1666" t="s">
        <v>9518</v>
      </c>
      <c r="F1666" t="s">
        <v>5923</v>
      </c>
      <c r="G1666" t="s">
        <v>6545</v>
      </c>
      <c r="H1666" t="s">
        <v>27</v>
      </c>
      <c r="I1666" t="s">
        <v>28</v>
      </c>
      <c r="J1666" t="s">
        <v>9519</v>
      </c>
      <c r="K1666" t="s">
        <v>9520</v>
      </c>
      <c r="L1666" t="s">
        <v>9521</v>
      </c>
      <c r="M1666" t="s">
        <v>9522</v>
      </c>
      <c r="N1666" t="s">
        <v>9523</v>
      </c>
      <c r="O1666" t="s">
        <v>34</v>
      </c>
      <c r="P1666">
        <v>0</v>
      </c>
      <c r="Q1666">
        <v>0</v>
      </c>
      <c r="S1666" t="s">
        <v>9524</v>
      </c>
      <c r="U1666" t="s">
        <v>9516</v>
      </c>
    </row>
    <row r="1667" spans="1:21">
      <c r="A1667">
        <v>3625</v>
      </c>
      <c r="B1667" t="s">
        <v>2972</v>
      </c>
      <c r="C1667" t="s">
        <v>6410</v>
      </c>
      <c r="D1667" t="s">
        <v>37</v>
      </c>
      <c r="E1667" t="s">
        <v>9525</v>
      </c>
      <c r="F1667" t="s">
        <v>5923</v>
      </c>
      <c r="G1667" t="s">
        <v>6545</v>
      </c>
      <c r="H1667" t="s">
        <v>27</v>
      </c>
      <c r="I1667" t="s">
        <v>28</v>
      </c>
      <c r="J1667" t="s">
        <v>9526</v>
      </c>
      <c r="K1667" t="s">
        <v>9527</v>
      </c>
      <c r="L1667" t="s">
        <v>9528</v>
      </c>
      <c r="M1667" t="s">
        <v>9529</v>
      </c>
      <c r="N1667" t="s">
        <v>9530</v>
      </c>
      <c r="O1667" t="s">
        <v>121</v>
      </c>
      <c r="P1667">
        <v>0</v>
      </c>
      <c r="Q1667">
        <v>0</v>
      </c>
      <c r="S1667" t="s">
        <v>9531</v>
      </c>
      <c r="U1667" t="s">
        <v>9532</v>
      </c>
    </row>
    <row r="1668" spans="1:21">
      <c r="A1668">
        <v>3626</v>
      </c>
      <c r="B1668" t="s">
        <v>2972</v>
      </c>
      <c r="C1668" t="s">
        <v>9471</v>
      </c>
      <c r="D1668" t="s">
        <v>37</v>
      </c>
      <c r="E1668" t="s">
        <v>9533</v>
      </c>
      <c r="F1668" t="s">
        <v>5923</v>
      </c>
      <c r="G1668" t="s">
        <v>6545</v>
      </c>
      <c r="H1668" t="s">
        <v>27</v>
      </c>
      <c r="I1668" t="s">
        <v>28</v>
      </c>
      <c r="J1668" t="s">
        <v>9534</v>
      </c>
      <c r="K1668" t="s">
        <v>9535</v>
      </c>
      <c r="L1668" t="s">
        <v>9536</v>
      </c>
      <c r="M1668" t="s">
        <v>9537</v>
      </c>
      <c r="N1668" t="s">
        <v>9538</v>
      </c>
      <c r="O1668" t="s">
        <v>64</v>
      </c>
      <c r="P1668">
        <v>0</v>
      </c>
      <c r="Q1668">
        <v>0</v>
      </c>
      <c r="S1668" t="s">
        <v>9539</v>
      </c>
      <c r="U1668" t="s">
        <v>9540</v>
      </c>
    </row>
    <row r="1669" spans="1:21">
      <c r="A1669">
        <v>3627</v>
      </c>
      <c r="B1669" t="s">
        <v>2972</v>
      </c>
      <c r="C1669" t="s">
        <v>9008</v>
      </c>
      <c r="D1669" t="s">
        <v>37</v>
      </c>
      <c r="E1669" t="s">
        <v>9541</v>
      </c>
      <c r="F1669" t="s">
        <v>5923</v>
      </c>
      <c r="G1669" t="s">
        <v>6545</v>
      </c>
      <c r="H1669" t="s">
        <v>27</v>
      </c>
      <c r="I1669" t="s">
        <v>28</v>
      </c>
      <c r="J1669" t="s">
        <v>9542</v>
      </c>
      <c r="K1669" t="s">
        <v>9543</v>
      </c>
      <c r="L1669" t="s">
        <v>9544</v>
      </c>
      <c r="M1669" t="s">
        <v>9545</v>
      </c>
      <c r="N1669" t="s">
        <v>9546</v>
      </c>
      <c r="O1669" t="s">
        <v>55</v>
      </c>
      <c r="P1669">
        <v>0</v>
      </c>
      <c r="Q1669">
        <v>0</v>
      </c>
      <c r="S1669" t="s">
        <v>9547</v>
      </c>
      <c r="U1669" t="s">
        <v>9540</v>
      </c>
    </row>
    <row r="1670" spans="1:21">
      <c r="A1670">
        <v>3628</v>
      </c>
      <c r="B1670" t="s">
        <v>2972</v>
      </c>
      <c r="C1670" t="s">
        <v>9029</v>
      </c>
      <c r="D1670" t="s">
        <v>37</v>
      </c>
      <c r="E1670" t="s">
        <v>9548</v>
      </c>
      <c r="F1670" t="s">
        <v>5923</v>
      </c>
      <c r="G1670" t="s">
        <v>6545</v>
      </c>
      <c r="H1670" t="s">
        <v>27</v>
      </c>
      <c r="I1670" t="s">
        <v>28</v>
      </c>
      <c r="J1670" t="s">
        <v>9549</v>
      </c>
      <c r="K1670" t="s">
        <v>9550</v>
      </c>
      <c r="L1670" t="s">
        <v>9551</v>
      </c>
      <c r="M1670" t="s">
        <v>9552</v>
      </c>
      <c r="N1670" t="s">
        <v>9553</v>
      </c>
      <c r="O1670" t="s">
        <v>55</v>
      </c>
      <c r="P1670">
        <v>0</v>
      </c>
      <c r="Q1670">
        <v>0</v>
      </c>
      <c r="S1670" t="s">
        <v>9554</v>
      </c>
      <c r="U1670" t="s">
        <v>9540</v>
      </c>
    </row>
    <row r="1671" spans="1:21">
      <c r="A1671">
        <v>3629</v>
      </c>
      <c r="B1671" t="s">
        <v>2972</v>
      </c>
      <c r="C1671" t="s">
        <v>9029</v>
      </c>
      <c r="D1671" t="s">
        <v>37</v>
      </c>
      <c r="E1671" t="s">
        <v>9555</v>
      </c>
      <c r="F1671" t="s">
        <v>5923</v>
      </c>
      <c r="G1671" t="s">
        <v>6545</v>
      </c>
      <c r="H1671" t="s">
        <v>27</v>
      </c>
      <c r="I1671" t="s">
        <v>28</v>
      </c>
      <c r="J1671" t="s">
        <v>9556</v>
      </c>
      <c r="K1671" t="s">
        <v>9557</v>
      </c>
      <c r="L1671" t="s">
        <v>9558</v>
      </c>
      <c r="M1671" t="s">
        <v>9559</v>
      </c>
      <c r="N1671" t="s">
        <v>9560</v>
      </c>
      <c r="O1671" t="s">
        <v>79</v>
      </c>
      <c r="P1671">
        <v>0</v>
      </c>
      <c r="Q1671">
        <v>0</v>
      </c>
      <c r="S1671" t="s">
        <v>9561</v>
      </c>
      <c r="U1671" t="s">
        <v>9562</v>
      </c>
    </row>
    <row r="1672" spans="1:21">
      <c r="A1672">
        <v>3630</v>
      </c>
      <c r="B1672" t="s">
        <v>2972</v>
      </c>
      <c r="C1672" t="s">
        <v>9008</v>
      </c>
      <c r="D1672" t="s">
        <v>37</v>
      </c>
      <c r="E1672" t="s">
        <v>9563</v>
      </c>
      <c r="F1672" t="s">
        <v>5923</v>
      </c>
      <c r="G1672" t="s">
        <v>6545</v>
      </c>
      <c r="H1672" t="s">
        <v>27</v>
      </c>
      <c r="I1672" t="s">
        <v>28</v>
      </c>
      <c r="J1672" t="s">
        <v>9564</v>
      </c>
      <c r="K1672" t="s">
        <v>9565</v>
      </c>
      <c r="L1672" t="s">
        <v>9566</v>
      </c>
      <c r="M1672" t="s">
        <v>9567</v>
      </c>
      <c r="N1672" t="s">
        <v>9568</v>
      </c>
      <c r="O1672" t="s">
        <v>34</v>
      </c>
      <c r="P1672">
        <v>0</v>
      </c>
      <c r="Q1672">
        <v>0</v>
      </c>
      <c r="S1672" t="s">
        <v>9569</v>
      </c>
      <c r="U1672" t="s">
        <v>9570</v>
      </c>
    </row>
    <row r="1673" spans="1:21">
      <c r="A1673">
        <v>3631</v>
      </c>
      <c r="B1673" t="s">
        <v>2972</v>
      </c>
      <c r="C1673" t="s">
        <v>9029</v>
      </c>
      <c r="D1673" t="s">
        <v>37</v>
      </c>
      <c r="E1673" t="s">
        <v>9571</v>
      </c>
      <c r="F1673" t="s">
        <v>5923</v>
      </c>
      <c r="G1673" t="s">
        <v>6545</v>
      </c>
      <c r="H1673" t="s">
        <v>27</v>
      </c>
      <c r="I1673" t="s">
        <v>28</v>
      </c>
      <c r="J1673" t="s">
        <v>9572</v>
      </c>
      <c r="K1673" t="s">
        <v>9573</v>
      </c>
      <c r="L1673" t="s">
        <v>9574</v>
      </c>
      <c r="M1673" t="s">
        <v>9575</v>
      </c>
      <c r="N1673" t="s">
        <v>9576</v>
      </c>
      <c r="O1673" t="s">
        <v>64</v>
      </c>
      <c r="P1673">
        <v>0</v>
      </c>
      <c r="Q1673">
        <v>0</v>
      </c>
      <c r="S1673" t="s">
        <v>9577</v>
      </c>
      <c r="U1673" t="s">
        <v>9570</v>
      </c>
    </row>
    <row r="1674" spans="1:21">
      <c r="A1674">
        <v>3632</v>
      </c>
      <c r="B1674" t="s">
        <v>2972</v>
      </c>
      <c r="C1674" t="s">
        <v>9578</v>
      </c>
      <c r="D1674" t="s">
        <v>37</v>
      </c>
      <c r="E1674" t="s">
        <v>9579</v>
      </c>
      <c r="F1674" t="s">
        <v>5923</v>
      </c>
      <c r="G1674" t="s">
        <v>6545</v>
      </c>
      <c r="H1674" t="s">
        <v>27</v>
      </c>
      <c r="I1674" t="s">
        <v>28</v>
      </c>
      <c r="J1674" t="s">
        <v>9580</v>
      </c>
      <c r="K1674" t="s">
        <v>9581</v>
      </c>
      <c r="L1674" t="s">
        <v>9582</v>
      </c>
      <c r="M1674" t="s">
        <v>9583</v>
      </c>
      <c r="N1674" t="s">
        <v>9584</v>
      </c>
      <c r="O1674" t="s">
        <v>121</v>
      </c>
      <c r="P1674">
        <v>0</v>
      </c>
      <c r="Q1674">
        <v>0</v>
      </c>
      <c r="S1674" t="s">
        <v>9585</v>
      </c>
      <c r="U1674" t="s">
        <v>9586</v>
      </c>
    </row>
    <row r="1675" spans="1:21">
      <c r="A1675">
        <v>3633</v>
      </c>
      <c r="B1675" t="s">
        <v>2972</v>
      </c>
      <c r="C1675" t="s">
        <v>9587</v>
      </c>
      <c r="D1675" t="s">
        <v>47</v>
      </c>
      <c r="E1675" t="s">
        <v>9588</v>
      </c>
      <c r="F1675" t="s">
        <v>5923</v>
      </c>
      <c r="G1675" t="s">
        <v>6545</v>
      </c>
      <c r="H1675" t="s">
        <v>27</v>
      </c>
      <c r="I1675" t="s">
        <v>28</v>
      </c>
      <c r="J1675" t="s">
        <v>9589</v>
      </c>
      <c r="K1675" t="s">
        <v>9590</v>
      </c>
      <c r="L1675" t="s">
        <v>9591</v>
      </c>
      <c r="M1675" t="s">
        <v>9592</v>
      </c>
      <c r="N1675" t="s">
        <v>9593</v>
      </c>
      <c r="O1675" t="s">
        <v>55</v>
      </c>
      <c r="P1675">
        <v>0</v>
      </c>
      <c r="Q1675">
        <v>0</v>
      </c>
      <c r="S1675" t="s">
        <v>9594</v>
      </c>
      <c r="U1675" t="s">
        <v>9595</v>
      </c>
    </row>
    <row r="1676" spans="1:21">
      <c r="A1676">
        <v>3634</v>
      </c>
      <c r="B1676" t="s">
        <v>2972</v>
      </c>
      <c r="C1676" t="s">
        <v>9097</v>
      </c>
      <c r="D1676" t="s">
        <v>47</v>
      </c>
      <c r="E1676" t="s">
        <v>9596</v>
      </c>
      <c r="F1676" t="s">
        <v>5923</v>
      </c>
      <c r="G1676" t="s">
        <v>6545</v>
      </c>
      <c r="H1676" t="s">
        <v>27</v>
      </c>
      <c r="I1676" t="s">
        <v>28</v>
      </c>
      <c r="J1676" t="s">
        <v>9597</v>
      </c>
      <c r="K1676" t="s">
        <v>9598</v>
      </c>
      <c r="L1676" t="s">
        <v>9599</v>
      </c>
      <c r="M1676" t="s">
        <v>9600</v>
      </c>
      <c r="N1676" t="s">
        <v>9601</v>
      </c>
      <c r="O1676" t="s">
        <v>79</v>
      </c>
      <c r="P1676">
        <v>0</v>
      </c>
      <c r="Q1676">
        <v>0</v>
      </c>
      <c r="S1676" t="s">
        <v>9602</v>
      </c>
      <c r="U1676" t="s">
        <v>9603</v>
      </c>
    </row>
    <row r="1677" spans="1:21">
      <c r="A1677">
        <v>3635</v>
      </c>
      <c r="B1677" t="s">
        <v>2972</v>
      </c>
      <c r="C1677" t="s">
        <v>3604</v>
      </c>
      <c r="D1677" t="s">
        <v>47</v>
      </c>
      <c r="E1677" t="s">
        <v>9604</v>
      </c>
      <c r="F1677" t="s">
        <v>5923</v>
      </c>
      <c r="G1677" t="s">
        <v>6545</v>
      </c>
      <c r="H1677" t="s">
        <v>27</v>
      </c>
      <c r="I1677" t="s">
        <v>28</v>
      </c>
      <c r="J1677" t="s">
        <v>9605</v>
      </c>
      <c r="K1677" t="s">
        <v>9606</v>
      </c>
      <c r="L1677" t="s">
        <v>9607</v>
      </c>
      <c r="M1677" t="s">
        <v>9608</v>
      </c>
      <c r="N1677" t="s">
        <v>9609</v>
      </c>
      <c r="O1677" t="s">
        <v>34</v>
      </c>
      <c r="P1677">
        <v>0</v>
      </c>
      <c r="Q1677">
        <v>0</v>
      </c>
      <c r="S1677" t="s">
        <v>9610</v>
      </c>
      <c r="U1677" t="s">
        <v>9603</v>
      </c>
    </row>
    <row r="1678" spans="1:21">
      <c r="A1678">
        <v>3636</v>
      </c>
      <c r="B1678" t="s">
        <v>2972</v>
      </c>
      <c r="C1678" t="s">
        <v>3604</v>
      </c>
      <c r="D1678" t="s">
        <v>47</v>
      </c>
      <c r="E1678" t="s">
        <v>9611</v>
      </c>
      <c r="F1678" t="s">
        <v>5923</v>
      </c>
      <c r="G1678" t="s">
        <v>6545</v>
      </c>
      <c r="H1678" t="s">
        <v>27</v>
      </c>
      <c r="I1678" t="s">
        <v>28</v>
      </c>
      <c r="J1678" t="s">
        <v>9612</v>
      </c>
      <c r="K1678" t="s">
        <v>9613</v>
      </c>
      <c r="L1678" t="s">
        <v>9614</v>
      </c>
      <c r="M1678" t="s">
        <v>9615</v>
      </c>
      <c r="N1678" t="s">
        <v>9616</v>
      </c>
      <c r="O1678" t="s">
        <v>64</v>
      </c>
      <c r="P1678">
        <v>0</v>
      </c>
      <c r="Q1678">
        <v>0</v>
      </c>
      <c r="S1678" t="s">
        <v>9617</v>
      </c>
      <c r="U1678" t="s">
        <v>9603</v>
      </c>
    </row>
    <row r="1679" spans="1:21">
      <c r="A1679">
        <v>3637</v>
      </c>
      <c r="B1679" t="s">
        <v>2972</v>
      </c>
      <c r="C1679" t="s">
        <v>3604</v>
      </c>
      <c r="D1679" t="s">
        <v>47</v>
      </c>
      <c r="E1679" t="s">
        <v>9618</v>
      </c>
      <c r="F1679" t="s">
        <v>5923</v>
      </c>
      <c r="G1679" t="s">
        <v>6545</v>
      </c>
      <c r="H1679" t="s">
        <v>27</v>
      </c>
      <c r="I1679" t="s">
        <v>28</v>
      </c>
      <c r="J1679" t="s">
        <v>9619</v>
      </c>
      <c r="K1679" t="s">
        <v>9620</v>
      </c>
      <c r="L1679" t="s">
        <v>9621</v>
      </c>
      <c r="M1679" t="s">
        <v>9622</v>
      </c>
      <c r="N1679" t="s">
        <v>9623</v>
      </c>
      <c r="O1679" t="s">
        <v>121</v>
      </c>
      <c r="P1679">
        <v>0</v>
      </c>
      <c r="Q1679">
        <v>0</v>
      </c>
      <c r="S1679" t="s">
        <v>9624</v>
      </c>
      <c r="U1679" t="s">
        <v>9625</v>
      </c>
    </row>
    <row r="1680" spans="1:21">
      <c r="A1680">
        <v>3638</v>
      </c>
      <c r="B1680" t="s">
        <v>2972</v>
      </c>
      <c r="C1680" t="s">
        <v>3604</v>
      </c>
      <c r="D1680" t="s">
        <v>47</v>
      </c>
      <c r="E1680" t="s">
        <v>9626</v>
      </c>
      <c r="F1680" t="s">
        <v>5923</v>
      </c>
      <c r="G1680" t="s">
        <v>6545</v>
      </c>
      <c r="H1680" t="s">
        <v>27</v>
      </c>
      <c r="I1680" t="s">
        <v>28</v>
      </c>
      <c r="J1680" t="s">
        <v>9627</v>
      </c>
      <c r="K1680" t="s">
        <v>9628</v>
      </c>
      <c r="L1680" t="s">
        <v>9629</v>
      </c>
      <c r="M1680" t="s">
        <v>9630</v>
      </c>
      <c r="N1680" t="s">
        <v>9631</v>
      </c>
      <c r="O1680" t="s">
        <v>55</v>
      </c>
      <c r="P1680">
        <v>0</v>
      </c>
      <c r="Q1680">
        <v>0</v>
      </c>
      <c r="S1680" t="s">
        <v>9632</v>
      </c>
      <c r="U1680" t="s">
        <v>9633</v>
      </c>
    </row>
    <row r="1681" spans="1:21">
      <c r="A1681">
        <v>3639</v>
      </c>
      <c r="B1681" t="s">
        <v>2429</v>
      </c>
      <c r="C1681" t="s">
        <v>2825</v>
      </c>
      <c r="D1681" t="s">
        <v>364</v>
      </c>
      <c r="E1681" t="s">
        <v>9634</v>
      </c>
      <c r="F1681" t="s">
        <v>5923</v>
      </c>
      <c r="G1681" t="s">
        <v>6545</v>
      </c>
      <c r="H1681" t="s">
        <v>27</v>
      </c>
      <c r="I1681" t="s">
        <v>28</v>
      </c>
      <c r="J1681" t="s">
        <v>9635</v>
      </c>
      <c r="K1681" t="s">
        <v>9636</v>
      </c>
      <c r="L1681" t="s">
        <v>9637</v>
      </c>
      <c r="M1681" t="s">
        <v>9638</v>
      </c>
      <c r="N1681" t="s">
        <v>9639</v>
      </c>
      <c r="O1681" t="s">
        <v>34</v>
      </c>
      <c r="P1681">
        <v>0</v>
      </c>
      <c r="Q1681">
        <v>0</v>
      </c>
      <c r="R1681" t="s">
        <v>9640</v>
      </c>
      <c r="S1681" t="s">
        <v>9641</v>
      </c>
      <c r="U1681" t="s">
        <v>9642</v>
      </c>
    </row>
    <row r="1682" spans="1:21">
      <c r="A1682">
        <v>3640</v>
      </c>
      <c r="B1682" t="s">
        <v>2429</v>
      </c>
      <c r="C1682" t="s">
        <v>2825</v>
      </c>
      <c r="D1682" t="s">
        <v>364</v>
      </c>
      <c r="E1682" t="s">
        <v>9643</v>
      </c>
      <c r="F1682" t="s">
        <v>5923</v>
      </c>
      <c r="G1682" t="s">
        <v>6545</v>
      </c>
      <c r="H1682" t="s">
        <v>27</v>
      </c>
      <c r="I1682" t="s">
        <v>28</v>
      </c>
      <c r="J1682" t="s">
        <v>2855</v>
      </c>
      <c r="K1682" t="s">
        <v>3276</v>
      </c>
      <c r="L1682" t="s">
        <v>3275</v>
      </c>
      <c r="M1682" t="s">
        <v>9644</v>
      </c>
      <c r="N1682" t="s">
        <v>3477</v>
      </c>
      <c r="O1682" t="s">
        <v>34</v>
      </c>
      <c r="P1682">
        <v>0</v>
      </c>
      <c r="Q1682">
        <v>0</v>
      </c>
      <c r="S1682" t="s">
        <v>9645</v>
      </c>
      <c r="U1682" t="s">
        <v>9646</v>
      </c>
    </row>
    <row r="1683" spans="1:21">
      <c r="A1683">
        <v>3641</v>
      </c>
      <c r="B1683" t="s">
        <v>2429</v>
      </c>
      <c r="C1683" t="s">
        <v>9647</v>
      </c>
      <c r="D1683" t="s">
        <v>364</v>
      </c>
      <c r="E1683" t="s">
        <v>9648</v>
      </c>
      <c r="F1683" t="s">
        <v>5923</v>
      </c>
      <c r="G1683" t="s">
        <v>6545</v>
      </c>
      <c r="H1683" t="s">
        <v>27</v>
      </c>
      <c r="I1683" t="s">
        <v>28</v>
      </c>
      <c r="J1683" t="s">
        <v>9649</v>
      </c>
      <c r="K1683" t="s">
        <v>9650</v>
      </c>
      <c r="L1683" t="s">
        <v>9651</v>
      </c>
      <c r="M1683" t="s">
        <v>3987</v>
      </c>
      <c r="N1683" t="s">
        <v>3478</v>
      </c>
      <c r="O1683" t="s">
        <v>79</v>
      </c>
      <c r="P1683">
        <v>0</v>
      </c>
      <c r="Q1683">
        <v>0</v>
      </c>
      <c r="S1683" t="s">
        <v>9652</v>
      </c>
      <c r="U1683" t="s">
        <v>9646</v>
      </c>
    </row>
    <row r="1684" spans="1:21">
      <c r="A1684">
        <v>3642</v>
      </c>
      <c r="B1684" t="s">
        <v>2429</v>
      </c>
      <c r="C1684" t="s">
        <v>6083</v>
      </c>
      <c r="D1684" t="s">
        <v>364</v>
      </c>
      <c r="E1684" t="s">
        <v>9653</v>
      </c>
      <c r="F1684" t="s">
        <v>5923</v>
      </c>
      <c r="G1684" t="s">
        <v>6545</v>
      </c>
      <c r="H1684" t="s">
        <v>27</v>
      </c>
      <c r="I1684" t="s">
        <v>28</v>
      </c>
      <c r="J1684" t="s">
        <v>9654</v>
      </c>
      <c r="K1684" t="s">
        <v>9655</v>
      </c>
      <c r="L1684" t="s">
        <v>9656</v>
      </c>
      <c r="M1684" t="s">
        <v>9657</v>
      </c>
      <c r="N1684" t="s">
        <v>9658</v>
      </c>
      <c r="O1684" t="s">
        <v>55</v>
      </c>
      <c r="P1684">
        <v>0</v>
      </c>
      <c r="Q1684">
        <v>0</v>
      </c>
      <c r="S1684" t="s">
        <v>9659</v>
      </c>
      <c r="U1684" t="s">
        <v>9646</v>
      </c>
    </row>
    <row r="1685" spans="1:21">
      <c r="A1685">
        <v>3643</v>
      </c>
      <c r="B1685" t="s">
        <v>2429</v>
      </c>
      <c r="C1685" t="s">
        <v>6083</v>
      </c>
      <c r="D1685" t="s">
        <v>364</v>
      </c>
      <c r="E1685" t="s">
        <v>9660</v>
      </c>
      <c r="F1685" t="s">
        <v>5923</v>
      </c>
      <c r="G1685" t="s">
        <v>6545</v>
      </c>
      <c r="H1685" t="s">
        <v>27</v>
      </c>
      <c r="I1685" t="s">
        <v>28</v>
      </c>
      <c r="J1685" t="s">
        <v>9661</v>
      </c>
      <c r="K1685" t="s">
        <v>9662</v>
      </c>
      <c r="L1685" t="s">
        <v>9663</v>
      </c>
      <c r="M1685" t="s">
        <v>9664</v>
      </c>
      <c r="N1685" t="s">
        <v>9665</v>
      </c>
      <c r="O1685" t="s">
        <v>121</v>
      </c>
      <c r="P1685">
        <v>0</v>
      </c>
      <c r="Q1685">
        <v>0</v>
      </c>
      <c r="S1685" t="s">
        <v>9666</v>
      </c>
      <c r="U1685" t="s">
        <v>9646</v>
      </c>
    </row>
    <row r="1686" spans="1:21">
      <c r="A1686">
        <v>3644</v>
      </c>
      <c r="B1686" t="s">
        <v>2429</v>
      </c>
      <c r="C1686" t="s">
        <v>8906</v>
      </c>
      <c r="D1686" t="s">
        <v>364</v>
      </c>
      <c r="E1686" t="s">
        <v>9667</v>
      </c>
      <c r="F1686" t="s">
        <v>5923</v>
      </c>
      <c r="G1686" t="s">
        <v>6545</v>
      </c>
      <c r="H1686" t="s">
        <v>27</v>
      </c>
      <c r="I1686" t="s">
        <v>28</v>
      </c>
      <c r="J1686" t="s">
        <v>9668</v>
      </c>
      <c r="K1686" t="s">
        <v>9669</v>
      </c>
      <c r="L1686" t="s">
        <v>9670</v>
      </c>
      <c r="M1686" t="s">
        <v>9671</v>
      </c>
      <c r="N1686" t="s">
        <v>9672</v>
      </c>
      <c r="O1686" t="s">
        <v>121</v>
      </c>
      <c r="P1686">
        <v>0</v>
      </c>
      <c r="Q1686">
        <v>0</v>
      </c>
      <c r="S1686" t="s">
        <v>9673</v>
      </c>
      <c r="U1686" t="s">
        <v>9674</v>
      </c>
    </row>
    <row r="1687" spans="1:21">
      <c r="A1687">
        <v>3645</v>
      </c>
      <c r="B1687" t="s">
        <v>2429</v>
      </c>
      <c r="C1687" t="s">
        <v>9675</v>
      </c>
      <c r="D1687" t="s">
        <v>364</v>
      </c>
      <c r="E1687" t="s">
        <v>9676</v>
      </c>
      <c r="F1687" t="s">
        <v>5923</v>
      </c>
      <c r="G1687" t="s">
        <v>6545</v>
      </c>
      <c r="H1687" t="s">
        <v>27</v>
      </c>
      <c r="I1687" t="s">
        <v>28</v>
      </c>
      <c r="J1687" t="s">
        <v>9677</v>
      </c>
      <c r="K1687" t="s">
        <v>9678</v>
      </c>
      <c r="L1687" t="s">
        <v>9679</v>
      </c>
      <c r="M1687" t="s">
        <v>9680</v>
      </c>
      <c r="N1687" t="s">
        <v>9681</v>
      </c>
      <c r="O1687" t="s">
        <v>64</v>
      </c>
      <c r="P1687">
        <v>0</v>
      </c>
      <c r="Q1687">
        <v>0</v>
      </c>
      <c r="R1687" t="s">
        <v>9682</v>
      </c>
      <c r="S1687" t="s">
        <v>9683</v>
      </c>
      <c r="U1687" t="s">
        <v>9684</v>
      </c>
    </row>
    <row r="1688" spans="1:21">
      <c r="A1688">
        <v>3646</v>
      </c>
      <c r="B1688" t="s">
        <v>2429</v>
      </c>
      <c r="C1688" t="s">
        <v>9675</v>
      </c>
      <c r="D1688" t="s">
        <v>364</v>
      </c>
      <c r="E1688" t="s">
        <v>9685</v>
      </c>
      <c r="F1688" t="s">
        <v>5923</v>
      </c>
      <c r="G1688" t="s">
        <v>6545</v>
      </c>
      <c r="H1688" t="s">
        <v>27</v>
      </c>
      <c r="I1688" t="s">
        <v>28</v>
      </c>
      <c r="J1688" t="s">
        <v>3272</v>
      </c>
      <c r="K1688" t="s">
        <v>3269</v>
      </c>
      <c r="L1688" t="s">
        <v>4245</v>
      </c>
      <c r="M1688" t="s">
        <v>3270</v>
      </c>
      <c r="N1688" t="s">
        <v>3273</v>
      </c>
      <c r="O1688" t="s">
        <v>55</v>
      </c>
      <c r="P1688">
        <v>0</v>
      </c>
      <c r="Q1688">
        <v>0</v>
      </c>
      <c r="S1688" t="s">
        <v>9686</v>
      </c>
      <c r="U1688" t="s">
        <v>9687</v>
      </c>
    </row>
    <row r="1689" spans="1:21">
      <c r="A1689">
        <v>3647</v>
      </c>
      <c r="B1689" t="s">
        <v>2429</v>
      </c>
      <c r="C1689" t="s">
        <v>9647</v>
      </c>
      <c r="D1689" t="s">
        <v>364</v>
      </c>
      <c r="E1689" t="s">
        <v>9688</v>
      </c>
      <c r="F1689" t="s">
        <v>5923</v>
      </c>
      <c r="G1689" t="s">
        <v>6545</v>
      </c>
      <c r="H1689" t="s">
        <v>27</v>
      </c>
      <c r="I1689" t="s">
        <v>28</v>
      </c>
      <c r="J1689" t="s">
        <v>9689</v>
      </c>
      <c r="K1689" t="s">
        <v>9690</v>
      </c>
      <c r="L1689" t="s">
        <v>9691</v>
      </c>
      <c r="M1689" t="s">
        <v>9692</v>
      </c>
      <c r="N1689" t="s">
        <v>9693</v>
      </c>
      <c r="O1689" t="s">
        <v>34</v>
      </c>
      <c r="P1689">
        <v>0</v>
      </c>
      <c r="Q1689">
        <v>0</v>
      </c>
      <c r="S1689" t="s">
        <v>9694</v>
      </c>
      <c r="U1689" t="s">
        <v>9695</v>
      </c>
    </row>
    <row r="1690" spans="1:21">
      <c r="A1690">
        <v>3648</v>
      </c>
      <c r="B1690" t="s">
        <v>2429</v>
      </c>
      <c r="C1690" t="s">
        <v>9696</v>
      </c>
      <c r="D1690" t="s">
        <v>243</v>
      </c>
      <c r="E1690" t="s">
        <v>9697</v>
      </c>
      <c r="F1690" t="s">
        <v>5923</v>
      </c>
      <c r="G1690" t="s">
        <v>6545</v>
      </c>
      <c r="H1690" t="s">
        <v>27</v>
      </c>
      <c r="I1690" t="s">
        <v>28</v>
      </c>
      <c r="J1690" t="s">
        <v>9698</v>
      </c>
      <c r="K1690" t="s">
        <v>9699</v>
      </c>
      <c r="L1690" t="s">
        <v>9700</v>
      </c>
      <c r="M1690" t="s">
        <v>9701</v>
      </c>
      <c r="N1690" t="s">
        <v>9702</v>
      </c>
      <c r="O1690" t="s">
        <v>64</v>
      </c>
      <c r="P1690">
        <v>0</v>
      </c>
      <c r="Q1690">
        <v>0</v>
      </c>
      <c r="S1690" t="s">
        <v>9703</v>
      </c>
      <c r="U1690" t="s">
        <v>9704</v>
      </c>
    </row>
    <row r="1691" spans="1:21">
      <c r="A1691">
        <v>3649</v>
      </c>
      <c r="B1691" t="s">
        <v>2429</v>
      </c>
      <c r="C1691" t="s">
        <v>9696</v>
      </c>
      <c r="D1691" t="s">
        <v>243</v>
      </c>
      <c r="E1691" t="s">
        <v>9705</v>
      </c>
      <c r="F1691" t="s">
        <v>5923</v>
      </c>
      <c r="G1691" t="s">
        <v>6545</v>
      </c>
      <c r="H1691" t="s">
        <v>27</v>
      </c>
      <c r="I1691" t="s">
        <v>28</v>
      </c>
      <c r="J1691" t="s">
        <v>9706</v>
      </c>
      <c r="K1691" t="s">
        <v>9707</v>
      </c>
      <c r="L1691" t="s">
        <v>9708</v>
      </c>
      <c r="M1691" t="s">
        <v>9709</v>
      </c>
      <c r="N1691" t="s">
        <v>9710</v>
      </c>
      <c r="O1691" t="s">
        <v>55</v>
      </c>
      <c r="P1691">
        <v>0</v>
      </c>
      <c r="Q1691">
        <v>0</v>
      </c>
      <c r="S1691" t="s">
        <v>9711</v>
      </c>
      <c r="U1691" t="s">
        <v>9704</v>
      </c>
    </row>
    <row r="1692" spans="1:21">
      <c r="A1692">
        <v>3650</v>
      </c>
      <c r="B1692" t="s">
        <v>2429</v>
      </c>
      <c r="C1692" t="s">
        <v>6453</v>
      </c>
      <c r="D1692" t="s">
        <v>243</v>
      </c>
      <c r="E1692" t="s">
        <v>9712</v>
      </c>
      <c r="F1692" t="s">
        <v>5923</v>
      </c>
      <c r="G1692" t="s">
        <v>6545</v>
      </c>
      <c r="H1692" t="s">
        <v>27</v>
      </c>
      <c r="I1692" t="s">
        <v>28</v>
      </c>
      <c r="J1692" t="s">
        <v>3272</v>
      </c>
      <c r="K1692" t="s">
        <v>3269</v>
      </c>
      <c r="L1692" t="s">
        <v>4245</v>
      </c>
      <c r="M1692" t="s">
        <v>3270</v>
      </c>
      <c r="N1692" t="s">
        <v>3273</v>
      </c>
      <c r="O1692" t="s">
        <v>34</v>
      </c>
      <c r="P1692">
        <v>0</v>
      </c>
      <c r="Q1692">
        <v>0</v>
      </c>
      <c r="S1692" t="s">
        <v>9713</v>
      </c>
      <c r="U1692" t="s">
        <v>9714</v>
      </c>
    </row>
    <row r="1693" spans="1:21">
      <c r="A1693">
        <v>3651</v>
      </c>
      <c r="B1693" t="s">
        <v>2429</v>
      </c>
      <c r="C1693" t="s">
        <v>6453</v>
      </c>
      <c r="D1693" t="s">
        <v>243</v>
      </c>
      <c r="E1693" t="s">
        <v>9715</v>
      </c>
      <c r="F1693" t="s">
        <v>5923</v>
      </c>
      <c r="G1693" t="s">
        <v>6545</v>
      </c>
      <c r="H1693" t="s">
        <v>27</v>
      </c>
      <c r="I1693" t="s">
        <v>28</v>
      </c>
      <c r="J1693" t="s">
        <v>9716</v>
      </c>
      <c r="K1693" t="s">
        <v>9717</v>
      </c>
      <c r="L1693" t="s">
        <v>9718</v>
      </c>
      <c r="M1693" t="s">
        <v>9719</v>
      </c>
      <c r="N1693" t="s">
        <v>9720</v>
      </c>
      <c r="O1693" t="s">
        <v>79</v>
      </c>
      <c r="P1693">
        <v>0</v>
      </c>
      <c r="Q1693">
        <v>0</v>
      </c>
      <c r="S1693" t="s">
        <v>9721</v>
      </c>
      <c r="U1693" t="s">
        <v>9722</v>
      </c>
    </row>
    <row r="1694" spans="1:21">
      <c r="A1694">
        <v>3652</v>
      </c>
      <c r="B1694" t="s">
        <v>2429</v>
      </c>
      <c r="C1694" t="s">
        <v>6333</v>
      </c>
      <c r="D1694" t="s">
        <v>243</v>
      </c>
      <c r="E1694" t="s">
        <v>9723</v>
      </c>
      <c r="F1694" t="s">
        <v>5923</v>
      </c>
      <c r="G1694" t="s">
        <v>6545</v>
      </c>
      <c r="H1694" t="s">
        <v>27</v>
      </c>
      <c r="I1694" t="s">
        <v>28</v>
      </c>
      <c r="J1694" t="s">
        <v>9724</v>
      </c>
      <c r="K1694" t="s">
        <v>9725</v>
      </c>
      <c r="L1694" t="s">
        <v>9726</v>
      </c>
      <c r="M1694" t="s">
        <v>9727</v>
      </c>
      <c r="N1694" t="s">
        <v>9728</v>
      </c>
      <c r="O1694" t="s">
        <v>34</v>
      </c>
      <c r="P1694">
        <v>0</v>
      </c>
      <c r="Q1694">
        <v>0</v>
      </c>
      <c r="S1694" t="s">
        <v>9729</v>
      </c>
      <c r="U1694" t="s">
        <v>9730</v>
      </c>
    </row>
    <row r="1695" spans="1:21">
      <c r="A1695" t="s">
        <v>9731</v>
      </c>
      <c r="B1695" t="s">
        <v>2429</v>
      </c>
      <c r="C1695" t="s">
        <v>9732</v>
      </c>
      <c r="D1695" t="s">
        <v>243</v>
      </c>
      <c r="E1695" t="s">
        <v>9733</v>
      </c>
      <c r="F1695" t="s">
        <v>5923</v>
      </c>
      <c r="G1695" t="s">
        <v>6545</v>
      </c>
      <c r="H1695" t="s">
        <v>27</v>
      </c>
      <c r="I1695" t="s">
        <v>28</v>
      </c>
      <c r="J1695" t="s">
        <v>5143</v>
      </c>
      <c r="K1695" t="s">
        <v>5144</v>
      </c>
      <c r="L1695" t="s">
        <v>5145</v>
      </c>
      <c r="M1695" t="s">
        <v>5146</v>
      </c>
      <c r="N1695" t="s">
        <v>5147</v>
      </c>
      <c r="O1695" t="s">
        <v>64</v>
      </c>
      <c r="P1695">
        <v>0</v>
      </c>
      <c r="Q1695">
        <v>0</v>
      </c>
      <c r="S1695" t="s">
        <v>9734</v>
      </c>
      <c r="U1695" t="s">
        <v>9735</v>
      </c>
    </row>
    <row r="1696" spans="1:21">
      <c r="A1696">
        <v>3654</v>
      </c>
      <c r="B1696" t="s">
        <v>2429</v>
      </c>
      <c r="C1696" t="s">
        <v>6358</v>
      </c>
      <c r="D1696" t="s">
        <v>243</v>
      </c>
      <c r="E1696" t="s">
        <v>9736</v>
      </c>
      <c r="F1696" t="s">
        <v>5923</v>
      </c>
      <c r="G1696" t="s">
        <v>6545</v>
      </c>
      <c r="H1696" t="s">
        <v>27</v>
      </c>
      <c r="I1696" t="s">
        <v>28</v>
      </c>
      <c r="J1696" t="s">
        <v>9737</v>
      </c>
      <c r="K1696" t="s">
        <v>9738</v>
      </c>
      <c r="L1696" t="s">
        <v>9739</v>
      </c>
      <c r="M1696" t="s">
        <v>9194</v>
      </c>
      <c r="N1696" t="s">
        <v>9740</v>
      </c>
      <c r="O1696" t="s">
        <v>55</v>
      </c>
      <c r="P1696">
        <v>0</v>
      </c>
      <c r="Q1696">
        <v>0</v>
      </c>
      <c r="S1696" t="s">
        <v>9741</v>
      </c>
      <c r="U1696" t="s">
        <v>9742</v>
      </c>
    </row>
    <row r="1697" spans="1:21">
      <c r="A1697">
        <v>3655</v>
      </c>
      <c r="B1697" t="s">
        <v>2429</v>
      </c>
      <c r="C1697" t="s">
        <v>6302</v>
      </c>
      <c r="D1697" t="s">
        <v>243</v>
      </c>
      <c r="E1697" t="s">
        <v>9743</v>
      </c>
      <c r="F1697" t="s">
        <v>5923</v>
      </c>
      <c r="G1697" t="s">
        <v>6545</v>
      </c>
      <c r="H1697" t="s">
        <v>27</v>
      </c>
      <c r="I1697" t="s">
        <v>28</v>
      </c>
      <c r="J1697" t="s">
        <v>9744</v>
      </c>
      <c r="K1697" t="s">
        <v>9745</v>
      </c>
      <c r="L1697" t="s">
        <v>9746</v>
      </c>
      <c r="M1697" t="s">
        <v>9747</v>
      </c>
      <c r="N1697" t="s">
        <v>9748</v>
      </c>
      <c r="O1697" t="s">
        <v>121</v>
      </c>
      <c r="P1697">
        <v>0</v>
      </c>
      <c r="Q1697">
        <v>0</v>
      </c>
      <c r="S1697" t="s">
        <v>9749</v>
      </c>
      <c r="U1697" t="s">
        <v>9742</v>
      </c>
    </row>
    <row r="1698" spans="1:21">
      <c r="A1698">
        <v>3656</v>
      </c>
      <c r="B1698" t="s">
        <v>2429</v>
      </c>
      <c r="C1698" t="s">
        <v>6302</v>
      </c>
      <c r="D1698" t="s">
        <v>243</v>
      </c>
      <c r="E1698" t="s">
        <v>9750</v>
      </c>
      <c r="F1698" t="s">
        <v>5923</v>
      </c>
      <c r="G1698" t="s">
        <v>6545</v>
      </c>
      <c r="H1698" t="s">
        <v>27</v>
      </c>
      <c r="I1698" t="s">
        <v>28</v>
      </c>
      <c r="J1698" t="s">
        <v>9751</v>
      </c>
      <c r="K1698" t="s">
        <v>9752</v>
      </c>
      <c r="L1698" t="s">
        <v>9753</v>
      </c>
      <c r="M1698" t="s">
        <v>9754</v>
      </c>
      <c r="N1698" t="s">
        <v>9755</v>
      </c>
      <c r="O1698" t="s">
        <v>34</v>
      </c>
      <c r="P1698">
        <v>0</v>
      </c>
      <c r="Q1698">
        <v>0</v>
      </c>
      <c r="S1698" t="s">
        <v>9756</v>
      </c>
      <c r="U1698" t="s">
        <v>9757</v>
      </c>
    </row>
    <row r="1699" spans="1:21">
      <c r="A1699">
        <v>3657</v>
      </c>
      <c r="B1699" t="s">
        <v>2429</v>
      </c>
      <c r="C1699" t="s">
        <v>6302</v>
      </c>
      <c r="D1699" t="s">
        <v>243</v>
      </c>
      <c r="E1699" t="s">
        <v>9758</v>
      </c>
      <c r="F1699" t="s">
        <v>5923</v>
      </c>
      <c r="G1699" t="s">
        <v>6545</v>
      </c>
      <c r="H1699" t="s">
        <v>27</v>
      </c>
      <c r="I1699" t="s">
        <v>28</v>
      </c>
      <c r="J1699" t="s">
        <v>9759</v>
      </c>
      <c r="K1699" t="s">
        <v>9760</v>
      </c>
      <c r="L1699" t="s">
        <v>9761</v>
      </c>
      <c r="M1699" t="s">
        <v>9762</v>
      </c>
      <c r="N1699" t="s">
        <v>9763</v>
      </c>
      <c r="O1699" t="s">
        <v>55</v>
      </c>
      <c r="P1699">
        <v>0</v>
      </c>
      <c r="Q1699">
        <v>0</v>
      </c>
      <c r="S1699" t="s">
        <v>9764</v>
      </c>
      <c r="U1699" t="s">
        <v>9757</v>
      </c>
    </row>
    <row r="1700" spans="1:21">
      <c r="A1700">
        <v>3658</v>
      </c>
      <c r="B1700" t="s">
        <v>21</v>
      </c>
      <c r="C1700" t="s">
        <v>227</v>
      </c>
      <c r="D1700" t="s">
        <v>364</v>
      </c>
      <c r="E1700" t="s">
        <v>9765</v>
      </c>
      <c r="F1700" t="s">
        <v>5923</v>
      </c>
      <c r="G1700" t="s">
        <v>6545</v>
      </c>
      <c r="H1700" t="s">
        <v>27</v>
      </c>
      <c r="I1700" t="s">
        <v>28</v>
      </c>
      <c r="J1700" t="s">
        <v>9766</v>
      </c>
      <c r="K1700" t="s">
        <v>9767</v>
      </c>
      <c r="L1700" t="s">
        <v>9768</v>
      </c>
      <c r="M1700" t="s">
        <v>9769</v>
      </c>
      <c r="N1700" t="s">
        <v>9770</v>
      </c>
      <c r="O1700" t="s">
        <v>34</v>
      </c>
      <c r="P1700">
        <v>0</v>
      </c>
      <c r="Q1700">
        <v>0</v>
      </c>
      <c r="S1700" t="s">
        <v>9771</v>
      </c>
      <c r="U1700" t="s">
        <v>9757</v>
      </c>
    </row>
    <row r="1701" spans="1:21">
      <c r="A1701">
        <v>3659</v>
      </c>
      <c r="B1701" t="s">
        <v>21</v>
      </c>
      <c r="C1701" t="s">
        <v>457</v>
      </c>
      <c r="D1701" t="s">
        <v>364</v>
      </c>
      <c r="E1701" t="s">
        <v>9772</v>
      </c>
      <c r="F1701" t="s">
        <v>5923</v>
      </c>
      <c r="G1701" t="s">
        <v>6545</v>
      </c>
      <c r="H1701" t="s">
        <v>27</v>
      </c>
      <c r="I1701" t="s">
        <v>28</v>
      </c>
      <c r="J1701" t="s">
        <v>9773</v>
      </c>
      <c r="K1701" t="s">
        <v>9774</v>
      </c>
      <c r="L1701" t="s">
        <v>9775</v>
      </c>
      <c r="M1701" t="s">
        <v>9776</v>
      </c>
      <c r="N1701" t="s">
        <v>9777</v>
      </c>
      <c r="O1701" t="s">
        <v>55</v>
      </c>
      <c r="P1701">
        <v>0</v>
      </c>
      <c r="Q1701">
        <v>0</v>
      </c>
      <c r="S1701" t="s">
        <v>9778</v>
      </c>
      <c r="U1701" t="s">
        <v>9757</v>
      </c>
    </row>
    <row r="1702" spans="1:21">
      <c r="A1702">
        <v>3660</v>
      </c>
      <c r="B1702" t="s">
        <v>21</v>
      </c>
      <c r="C1702" t="s">
        <v>733</v>
      </c>
      <c r="D1702" t="s">
        <v>243</v>
      </c>
      <c r="E1702" t="s">
        <v>9779</v>
      </c>
      <c r="F1702" t="s">
        <v>5923</v>
      </c>
      <c r="G1702" t="s">
        <v>6545</v>
      </c>
      <c r="H1702" t="s">
        <v>27</v>
      </c>
      <c r="I1702" t="s">
        <v>28</v>
      </c>
      <c r="J1702" t="s">
        <v>7667</v>
      </c>
      <c r="K1702" t="s">
        <v>9780</v>
      </c>
      <c r="L1702" t="s">
        <v>9781</v>
      </c>
      <c r="M1702" t="s">
        <v>9782</v>
      </c>
      <c r="N1702" t="s">
        <v>9783</v>
      </c>
      <c r="O1702" t="s">
        <v>64</v>
      </c>
      <c r="P1702">
        <v>0</v>
      </c>
      <c r="Q1702">
        <v>0</v>
      </c>
      <c r="S1702" t="s">
        <v>9784</v>
      </c>
      <c r="U1702" t="s">
        <v>9757</v>
      </c>
    </row>
    <row r="1703" spans="1:21">
      <c r="A1703">
        <v>3661</v>
      </c>
      <c r="B1703" t="s">
        <v>21</v>
      </c>
      <c r="C1703" t="s">
        <v>227</v>
      </c>
      <c r="D1703" t="s">
        <v>364</v>
      </c>
      <c r="E1703" t="s">
        <v>9785</v>
      </c>
      <c r="F1703" t="s">
        <v>5923</v>
      </c>
      <c r="G1703" t="s">
        <v>6545</v>
      </c>
      <c r="H1703" t="s">
        <v>27</v>
      </c>
      <c r="I1703" t="s">
        <v>28</v>
      </c>
      <c r="J1703" t="s">
        <v>9786</v>
      </c>
      <c r="K1703" t="s">
        <v>9787</v>
      </c>
      <c r="L1703" t="s">
        <v>9788</v>
      </c>
      <c r="M1703" t="s">
        <v>9789</v>
      </c>
      <c r="N1703" t="s">
        <v>9790</v>
      </c>
      <c r="O1703" t="s">
        <v>79</v>
      </c>
      <c r="P1703">
        <v>0</v>
      </c>
      <c r="Q1703">
        <v>0</v>
      </c>
      <c r="S1703" t="s">
        <v>9791</v>
      </c>
      <c r="U1703" t="s">
        <v>9757</v>
      </c>
    </row>
    <row r="1704" spans="1:21">
      <c r="A1704">
        <v>3662</v>
      </c>
      <c r="B1704" t="s">
        <v>21</v>
      </c>
      <c r="C1704" t="s">
        <v>227</v>
      </c>
      <c r="D1704" t="s">
        <v>364</v>
      </c>
      <c r="E1704" t="s">
        <v>9792</v>
      </c>
      <c r="F1704" t="s">
        <v>5923</v>
      </c>
      <c r="G1704" t="s">
        <v>6545</v>
      </c>
      <c r="H1704" t="s">
        <v>27</v>
      </c>
      <c r="I1704" t="s">
        <v>28</v>
      </c>
      <c r="J1704" t="s">
        <v>9793</v>
      </c>
      <c r="K1704" t="s">
        <v>9794</v>
      </c>
      <c r="L1704" t="s">
        <v>9795</v>
      </c>
      <c r="M1704" t="s">
        <v>9796</v>
      </c>
      <c r="N1704" t="s">
        <v>9797</v>
      </c>
      <c r="O1704" t="s">
        <v>55</v>
      </c>
      <c r="P1704">
        <v>0</v>
      </c>
      <c r="Q1704">
        <v>0</v>
      </c>
      <c r="S1704" t="s">
        <v>9798</v>
      </c>
      <c r="U1704" t="s">
        <v>9799</v>
      </c>
    </row>
    <row r="1705" spans="1:21">
      <c r="A1705">
        <v>3663</v>
      </c>
      <c r="B1705" t="s">
        <v>21</v>
      </c>
      <c r="C1705" t="s">
        <v>8714</v>
      </c>
      <c r="D1705" t="s">
        <v>23</v>
      </c>
      <c r="E1705" t="s">
        <v>9800</v>
      </c>
      <c r="F1705" t="s">
        <v>5923</v>
      </c>
      <c r="G1705" t="s">
        <v>6545</v>
      </c>
      <c r="H1705" t="s">
        <v>27</v>
      </c>
      <c r="I1705" t="s">
        <v>28</v>
      </c>
      <c r="J1705" t="s">
        <v>9801</v>
      </c>
      <c r="K1705" t="s">
        <v>9802</v>
      </c>
      <c r="L1705" t="s">
        <v>9803</v>
      </c>
      <c r="M1705" t="s">
        <v>9804</v>
      </c>
      <c r="N1705" t="s">
        <v>9805</v>
      </c>
      <c r="O1705" t="s">
        <v>34</v>
      </c>
      <c r="P1705">
        <v>0</v>
      </c>
      <c r="Q1705">
        <v>0</v>
      </c>
      <c r="S1705" t="s">
        <v>9806</v>
      </c>
      <c r="U1705" t="s">
        <v>9799</v>
      </c>
    </row>
    <row r="1706" spans="1:21">
      <c r="A1706">
        <v>3664</v>
      </c>
      <c r="B1706" t="s">
        <v>21</v>
      </c>
      <c r="C1706" t="s">
        <v>227</v>
      </c>
      <c r="D1706" t="s">
        <v>23</v>
      </c>
      <c r="E1706" t="s">
        <v>9807</v>
      </c>
      <c r="F1706" t="s">
        <v>5923</v>
      </c>
      <c r="G1706" t="s">
        <v>6545</v>
      </c>
      <c r="H1706" t="s">
        <v>27</v>
      </c>
      <c r="I1706" t="s">
        <v>28</v>
      </c>
      <c r="J1706" t="s">
        <v>9808</v>
      </c>
      <c r="K1706" t="s">
        <v>9809</v>
      </c>
      <c r="L1706" t="s">
        <v>9810</v>
      </c>
      <c r="M1706" t="s">
        <v>9811</v>
      </c>
      <c r="N1706" t="s">
        <v>9812</v>
      </c>
      <c r="O1706" t="s">
        <v>79</v>
      </c>
      <c r="P1706">
        <v>0</v>
      </c>
      <c r="Q1706">
        <v>0</v>
      </c>
      <c r="S1706" t="s">
        <v>9813</v>
      </c>
      <c r="U1706" t="s">
        <v>9799</v>
      </c>
    </row>
    <row r="1707" spans="1:21">
      <c r="A1707">
        <v>3665</v>
      </c>
      <c r="B1707" t="s">
        <v>21</v>
      </c>
      <c r="C1707" t="s">
        <v>227</v>
      </c>
      <c r="D1707" t="s">
        <v>23</v>
      </c>
      <c r="E1707" t="s">
        <v>9814</v>
      </c>
      <c r="F1707" t="s">
        <v>5923</v>
      </c>
      <c r="G1707" t="s">
        <v>6545</v>
      </c>
      <c r="H1707" t="s">
        <v>27</v>
      </c>
      <c r="I1707" t="s">
        <v>28</v>
      </c>
      <c r="J1707" t="s">
        <v>9815</v>
      </c>
      <c r="K1707" t="s">
        <v>9816</v>
      </c>
      <c r="L1707" t="s">
        <v>9817</v>
      </c>
      <c r="M1707" t="s">
        <v>9818</v>
      </c>
      <c r="N1707" t="s">
        <v>9819</v>
      </c>
      <c r="O1707" t="s">
        <v>79</v>
      </c>
      <c r="P1707">
        <v>0</v>
      </c>
      <c r="Q1707">
        <v>0</v>
      </c>
      <c r="S1707" t="s">
        <v>9820</v>
      </c>
      <c r="U1707" t="s">
        <v>9799</v>
      </c>
    </row>
    <row r="1708" spans="1:21">
      <c r="A1708">
        <v>3666</v>
      </c>
      <c r="B1708" t="s">
        <v>21</v>
      </c>
      <c r="C1708" t="s">
        <v>227</v>
      </c>
      <c r="D1708" t="s">
        <v>23</v>
      </c>
      <c r="E1708" t="s">
        <v>9821</v>
      </c>
      <c r="F1708" t="s">
        <v>5923</v>
      </c>
      <c r="G1708" t="s">
        <v>6545</v>
      </c>
      <c r="H1708" t="s">
        <v>27</v>
      </c>
      <c r="I1708" t="s">
        <v>28</v>
      </c>
      <c r="J1708" t="s">
        <v>9822</v>
      </c>
      <c r="K1708" t="s">
        <v>9823</v>
      </c>
      <c r="L1708" t="s">
        <v>9824</v>
      </c>
      <c r="M1708" t="s">
        <v>9825</v>
      </c>
      <c r="N1708" t="s">
        <v>9826</v>
      </c>
      <c r="O1708" t="s">
        <v>64</v>
      </c>
      <c r="P1708">
        <v>0</v>
      </c>
      <c r="Q1708">
        <v>0</v>
      </c>
      <c r="S1708" t="s">
        <v>9827</v>
      </c>
      <c r="U1708" t="s">
        <v>9799</v>
      </c>
    </row>
    <row r="1709" spans="1:21">
      <c r="A1709">
        <v>3667</v>
      </c>
      <c r="B1709" t="s">
        <v>21</v>
      </c>
      <c r="C1709" t="s">
        <v>9828</v>
      </c>
      <c r="D1709" t="s">
        <v>47</v>
      </c>
      <c r="E1709" t="s">
        <v>9829</v>
      </c>
      <c r="F1709" t="s">
        <v>5923</v>
      </c>
      <c r="G1709" t="s">
        <v>6545</v>
      </c>
      <c r="H1709" t="s">
        <v>27</v>
      </c>
      <c r="I1709" t="s">
        <v>28</v>
      </c>
      <c r="J1709" t="s">
        <v>9830</v>
      </c>
      <c r="K1709" t="s">
        <v>9831</v>
      </c>
      <c r="L1709" t="s">
        <v>9832</v>
      </c>
      <c r="M1709" t="s">
        <v>9833</v>
      </c>
      <c r="N1709" t="s">
        <v>9834</v>
      </c>
      <c r="O1709" t="s">
        <v>79</v>
      </c>
      <c r="P1709">
        <v>0</v>
      </c>
      <c r="Q1709">
        <v>0</v>
      </c>
      <c r="S1709" t="s">
        <v>9835</v>
      </c>
      <c r="U1709" t="s">
        <v>9799</v>
      </c>
    </row>
    <row r="1710" spans="1:21">
      <c r="A1710">
        <v>3668</v>
      </c>
      <c r="B1710" t="s">
        <v>21</v>
      </c>
      <c r="C1710" t="s">
        <v>428</v>
      </c>
      <c r="D1710" t="s">
        <v>47</v>
      </c>
      <c r="E1710" t="s">
        <v>9836</v>
      </c>
      <c r="F1710" t="s">
        <v>5923</v>
      </c>
      <c r="G1710" t="s">
        <v>6545</v>
      </c>
      <c r="H1710" t="s">
        <v>27</v>
      </c>
      <c r="I1710" t="s">
        <v>28</v>
      </c>
      <c r="J1710" t="s">
        <v>9837</v>
      </c>
      <c r="K1710" t="s">
        <v>9838</v>
      </c>
      <c r="L1710" t="s">
        <v>9839</v>
      </c>
      <c r="M1710" t="s">
        <v>9840</v>
      </c>
      <c r="N1710" t="s">
        <v>9841</v>
      </c>
      <c r="O1710" t="s">
        <v>55</v>
      </c>
      <c r="P1710">
        <v>0</v>
      </c>
      <c r="Q1710">
        <v>0</v>
      </c>
      <c r="R1710" t="s">
        <v>9842</v>
      </c>
      <c r="S1710" t="s">
        <v>9843</v>
      </c>
      <c r="U1710" t="s">
        <v>9844</v>
      </c>
    </row>
    <row r="1711" spans="1:21">
      <c r="A1711">
        <v>3669</v>
      </c>
      <c r="B1711" t="s">
        <v>21</v>
      </c>
      <c r="C1711" t="s">
        <v>588</v>
      </c>
      <c r="D1711" t="s">
        <v>47</v>
      </c>
      <c r="E1711" t="s">
        <v>9845</v>
      </c>
      <c r="F1711" t="s">
        <v>5923</v>
      </c>
      <c r="G1711" t="s">
        <v>6545</v>
      </c>
      <c r="H1711" t="s">
        <v>27</v>
      </c>
      <c r="I1711" t="s">
        <v>28</v>
      </c>
      <c r="J1711" t="s">
        <v>9846</v>
      </c>
      <c r="K1711" t="s">
        <v>9847</v>
      </c>
      <c r="L1711" t="s">
        <v>9848</v>
      </c>
      <c r="M1711" t="s">
        <v>9849</v>
      </c>
      <c r="N1711" t="s">
        <v>9850</v>
      </c>
      <c r="O1711" t="s">
        <v>79</v>
      </c>
      <c r="P1711">
        <v>0</v>
      </c>
      <c r="Q1711">
        <v>0</v>
      </c>
      <c r="R1711" t="s">
        <v>9851</v>
      </c>
      <c r="S1711" t="s">
        <v>9852</v>
      </c>
      <c r="U1711" t="s">
        <v>9853</v>
      </c>
    </row>
    <row r="1712" spans="1:21">
      <c r="A1712" t="s">
        <v>9854</v>
      </c>
      <c r="B1712" t="s">
        <v>21</v>
      </c>
      <c r="C1712" t="s">
        <v>428</v>
      </c>
      <c r="D1712" t="s">
        <v>47</v>
      </c>
      <c r="E1712" t="s">
        <v>9855</v>
      </c>
      <c r="F1712" t="s">
        <v>5923</v>
      </c>
      <c r="G1712" t="s">
        <v>6545</v>
      </c>
      <c r="H1712" t="s">
        <v>27</v>
      </c>
      <c r="I1712" t="s">
        <v>28</v>
      </c>
      <c r="J1712" t="s">
        <v>5143</v>
      </c>
      <c r="K1712" t="s">
        <v>5144</v>
      </c>
      <c r="L1712" t="s">
        <v>5145</v>
      </c>
      <c r="M1712" t="s">
        <v>5146</v>
      </c>
      <c r="N1712" t="s">
        <v>5147</v>
      </c>
      <c r="O1712" t="s">
        <v>55</v>
      </c>
      <c r="P1712">
        <v>0</v>
      </c>
      <c r="Q1712">
        <v>0</v>
      </c>
      <c r="R1712" t="s">
        <v>9856</v>
      </c>
      <c r="S1712" t="s">
        <v>9857</v>
      </c>
      <c r="U1712" t="s">
        <v>9858</v>
      </c>
    </row>
    <row r="1713" spans="1:21">
      <c r="A1713" t="s">
        <v>9859</v>
      </c>
      <c r="B1713" t="s">
        <v>21</v>
      </c>
      <c r="C1713" t="s">
        <v>333</v>
      </c>
      <c r="D1713" t="s">
        <v>47</v>
      </c>
      <c r="E1713" t="s">
        <v>9860</v>
      </c>
      <c r="F1713" t="s">
        <v>5923</v>
      </c>
      <c r="G1713" t="s">
        <v>6545</v>
      </c>
      <c r="H1713" t="s">
        <v>27</v>
      </c>
      <c r="I1713" t="s">
        <v>28</v>
      </c>
      <c r="J1713" t="s">
        <v>5143</v>
      </c>
      <c r="K1713" t="s">
        <v>5144</v>
      </c>
      <c r="L1713" t="s">
        <v>5145</v>
      </c>
      <c r="M1713" t="s">
        <v>5146</v>
      </c>
      <c r="N1713" t="s">
        <v>5147</v>
      </c>
      <c r="O1713" t="s">
        <v>34</v>
      </c>
      <c r="P1713">
        <v>0</v>
      </c>
      <c r="Q1713">
        <v>0</v>
      </c>
      <c r="R1713" t="s">
        <v>9861</v>
      </c>
      <c r="S1713" t="s">
        <v>9862</v>
      </c>
      <c r="U1713" t="s">
        <v>9863</v>
      </c>
    </row>
    <row r="1714" spans="1:21">
      <c r="A1714">
        <v>3672</v>
      </c>
      <c r="B1714" t="s">
        <v>21</v>
      </c>
      <c r="C1714" t="s">
        <v>333</v>
      </c>
      <c r="D1714" t="s">
        <v>47</v>
      </c>
      <c r="E1714" t="s">
        <v>9864</v>
      </c>
      <c r="F1714" t="s">
        <v>5923</v>
      </c>
      <c r="G1714" t="s">
        <v>6545</v>
      </c>
      <c r="H1714" t="s">
        <v>27</v>
      </c>
      <c r="I1714" t="s">
        <v>28</v>
      </c>
      <c r="J1714" t="s">
        <v>9865</v>
      </c>
      <c r="K1714" t="s">
        <v>9866</v>
      </c>
      <c r="L1714" t="s">
        <v>9867</v>
      </c>
      <c r="M1714" t="s">
        <v>9868</v>
      </c>
      <c r="N1714" t="s">
        <v>9869</v>
      </c>
      <c r="O1714" t="s">
        <v>34</v>
      </c>
      <c r="P1714">
        <v>0</v>
      </c>
      <c r="Q1714">
        <v>0</v>
      </c>
      <c r="R1714" t="s">
        <v>9870</v>
      </c>
      <c r="S1714" t="s">
        <v>9871</v>
      </c>
      <c r="U1714" t="s">
        <v>9872</v>
      </c>
    </row>
    <row r="1715" spans="1:21">
      <c r="A1715">
        <v>3673</v>
      </c>
      <c r="B1715" t="s">
        <v>21</v>
      </c>
      <c r="C1715" t="s">
        <v>333</v>
      </c>
      <c r="D1715" t="s">
        <v>47</v>
      </c>
      <c r="E1715" t="s">
        <v>9873</v>
      </c>
      <c r="F1715" t="s">
        <v>5923</v>
      </c>
      <c r="G1715" t="s">
        <v>6545</v>
      </c>
      <c r="H1715" t="s">
        <v>27</v>
      </c>
      <c r="I1715" t="s">
        <v>28</v>
      </c>
      <c r="J1715" t="s">
        <v>9874</v>
      </c>
      <c r="K1715" t="s">
        <v>9875</v>
      </c>
      <c r="L1715" t="s">
        <v>9876</v>
      </c>
      <c r="M1715" t="s">
        <v>9877</v>
      </c>
      <c r="N1715" t="s">
        <v>9878</v>
      </c>
      <c r="O1715" t="s">
        <v>34</v>
      </c>
      <c r="P1715">
        <v>0</v>
      </c>
      <c r="Q1715">
        <v>0</v>
      </c>
      <c r="S1715" t="s">
        <v>9879</v>
      </c>
      <c r="U1715" t="s">
        <v>9880</v>
      </c>
    </row>
    <row r="1716" spans="1:21">
      <c r="A1716">
        <v>3674</v>
      </c>
      <c r="B1716" t="s">
        <v>2950</v>
      </c>
      <c r="C1716" t="s">
        <v>6354</v>
      </c>
      <c r="D1716" t="s">
        <v>364</v>
      </c>
      <c r="E1716" t="s">
        <v>9881</v>
      </c>
      <c r="F1716" t="s">
        <v>5923</v>
      </c>
      <c r="G1716" t="s">
        <v>6545</v>
      </c>
      <c r="H1716" t="s">
        <v>27</v>
      </c>
      <c r="I1716" t="s">
        <v>28</v>
      </c>
      <c r="J1716" t="s">
        <v>9882</v>
      </c>
      <c r="K1716" t="s">
        <v>9882</v>
      </c>
      <c r="L1716" t="s">
        <v>9882</v>
      </c>
      <c r="M1716" t="s">
        <v>9882</v>
      </c>
      <c r="N1716" t="s">
        <v>9882</v>
      </c>
      <c r="O1716" t="s">
        <v>55</v>
      </c>
      <c r="P1716">
        <v>0</v>
      </c>
      <c r="Q1716">
        <v>0</v>
      </c>
      <c r="S1716" t="s">
        <v>9883</v>
      </c>
      <c r="U1716" t="s">
        <v>9880</v>
      </c>
    </row>
    <row r="1717" spans="1:21">
      <c r="A1717">
        <v>3675</v>
      </c>
      <c r="B1717" t="s">
        <v>2950</v>
      </c>
      <c r="C1717" t="s">
        <v>6354</v>
      </c>
      <c r="D1717" t="s">
        <v>364</v>
      </c>
      <c r="E1717" t="s">
        <v>9884</v>
      </c>
      <c r="F1717" t="s">
        <v>5923</v>
      </c>
      <c r="G1717" t="s">
        <v>6545</v>
      </c>
      <c r="H1717" t="s">
        <v>27</v>
      </c>
      <c r="I1717" t="s">
        <v>28</v>
      </c>
      <c r="J1717" t="s">
        <v>9885</v>
      </c>
      <c r="K1717" t="s">
        <v>9886</v>
      </c>
      <c r="L1717" t="s">
        <v>9887</v>
      </c>
      <c r="M1717" t="s">
        <v>9888</v>
      </c>
      <c r="N1717" t="s">
        <v>9889</v>
      </c>
      <c r="O1717" t="s">
        <v>121</v>
      </c>
      <c r="P1717">
        <v>0</v>
      </c>
      <c r="Q1717">
        <v>0</v>
      </c>
      <c r="S1717" t="s">
        <v>9890</v>
      </c>
      <c r="U1717" t="s">
        <v>9891</v>
      </c>
    </row>
    <row r="1718" spans="1:21">
      <c r="A1718">
        <v>3676</v>
      </c>
      <c r="B1718" t="s">
        <v>2950</v>
      </c>
      <c r="C1718" t="s">
        <v>9398</v>
      </c>
      <c r="D1718" t="s">
        <v>364</v>
      </c>
      <c r="E1718" t="s">
        <v>9892</v>
      </c>
      <c r="F1718" t="s">
        <v>5923</v>
      </c>
      <c r="G1718" t="s">
        <v>6545</v>
      </c>
      <c r="H1718" t="s">
        <v>27</v>
      </c>
      <c r="I1718" t="s">
        <v>28</v>
      </c>
      <c r="J1718" t="s">
        <v>9893</v>
      </c>
      <c r="K1718" t="s">
        <v>9894</v>
      </c>
      <c r="L1718" t="s">
        <v>9895</v>
      </c>
      <c r="M1718" t="s">
        <v>9896</v>
      </c>
      <c r="N1718" t="s">
        <v>9897</v>
      </c>
      <c r="O1718" t="s">
        <v>34</v>
      </c>
      <c r="P1718">
        <v>0</v>
      </c>
      <c r="Q1718">
        <v>0</v>
      </c>
      <c r="S1718" t="s">
        <v>9898</v>
      </c>
      <c r="U1718" t="s">
        <v>9899</v>
      </c>
    </row>
    <row r="1719" spans="1:21">
      <c r="A1719">
        <v>3677</v>
      </c>
      <c r="B1719" t="s">
        <v>2950</v>
      </c>
      <c r="C1719" t="s">
        <v>9398</v>
      </c>
      <c r="D1719" t="s">
        <v>364</v>
      </c>
      <c r="E1719" t="s">
        <v>9900</v>
      </c>
      <c r="F1719" t="s">
        <v>5923</v>
      </c>
      <c r="G1719" t="s">
        <v>6545</v>
      </c>
      <c r="H1719" t="s">
        <v>27</v>
      </c>
      <c r="I1719" t="s">
        <v>28</v>
      </c>
      <c r="J1719" t="s">
        <v>9901</v>
      </c>
      <c r="K1719" t="s">
        <v>9902</v>
      </c>
      <c r="L1719" t="s">
        <v>9903</v>
      </c>
      <c r="M1719" t="s">
        <v>9904</v>
      </c>
      <c r="N1719" t="s">
        <v>9905</v>
      </c>
      <c r="O1719" t="s">
        <v>79</v>
      </c>
      <c r="P1719">
        <v>0</v>
      </c>
      <c r="Q1719">
        <v>0</v>
      </c>
      <c r="R1719" t="s">
        <v>9906</v>
      </c>
      <c r="S1719" t="s">
        <v>9907</v>
      </c>
      <c r="U1719" t="s">
        <v>9908</v>
      </c>
    </row>
    <row r="1720" spans="1:21">
      <c r="A1720">
        <v>3678</v>
      </c>
      <c r="B1720" t="s">
        <v>2950</v>
      </c>
      <c r="C1720" t="s">
        <v>2904</v>
      </c>
      <c r="D1720" t="s">
        <v>364</v>
      </c>
      <c r="E1720" t="s">
        <v>9909</v>
      </c>
      <c r="F1720" t="s">
        <v>5923</v>
      </c>
      <c r="G1720" t="s">
        <v>6545</v>
      </c>
      <c r="H1720" t="s">
        <v>27</v>
      </c>
      <c r="I1720" t="s">
        <v>28</v>
      </c>
      <c r="J1720" t="s">
        <v>9910</v>
      </c>
      <c r="K1720" t="s">
        <v>9911</v>
      </c>
      <c r="L1720" t="s">
        <v>9912</v>
      </c>
      <c r="M1720" t="s">
        <v>9913</v>
      </c>
      <c r="N1720" t="s">
        <v>9914</v>
      </c>
      <c r="O1720" t="s">
        <v>55</v>
      </c>
      <c r="P1720">
        <v>0</v>
      </c>
      <c r="Q1720">
        <v>0</v>
      </c>
      <c r="S1720" t="s">
        <v>9915</v>
      </c>
      <c r="U1720" t="s">
        <v>9908</v>
      </c>
    </row>
    <row r="1721" spans="1:21">
      <c r="A1721">
        <v>3679</v>
      </c>
      <c r="B1721" t="s">
        <v>2950</v>
      </c>
      <c r="C1721" t="s">
        <v>2904</v>
      </c>
      <c r="D1721" t="s">
        <v>364</v>
      </c>
      <c r="E1721" t="s">
        <v>9916</v>
      </c>
      <c r="F1721" t="s">
        <v>5923</v>
      </c>
      <c r="G1721" t="s">
        <v>6545</v>
      </c>
      <c r="H1721" t="s">
        <v>27</v>
      </c>
      <c r="I1721" t="s">
        <v>28</v>
      </c>
      <c r="J1721" t="s">
        <v>9917</v>
      </c>
      <c r="K1721" t="s">
        <v>9918</v>
      </c>
      <c r="L1721" t="s">
        <v>9919</v>
      </c>
      <c r="M1721" t="s">
        <v>9920</v>
      </c>
      <c r="N1721" t="s">
        <v>9921</v>
      </c>
      <c r="O1721" t="s">
        <v>55</v>
      </c>
      <c r="P1721">
        <v>0</v>
      </c>
      <c r="Q1721">
        <v>0</v>
      </c>
      <c r="R1721" t="s">
        <v>9922</v>
      </c>
      <c r="S1721" t="s">
        <v>9923</v>
      </c>
      <c r="U1721" t="s">
        <v>9924</v>
      </c>
    </row>
    <row r="1722" spans="1:21">
      <c r="A1722" t="s">
        <v>9925</v>
      </c>
      <c r="B1722" t="s">
        <v>2950</v>
      </c>
      <c r="C1722" t="s">
        <v>9403</v>
      </c>
      <c r="D1722" t="s">
        <v>364</v>
      </c>
      <c r="E1722" t="s">
        <v>9926</v>
      </c>
      <c r="F1722" t="s">
        <v>5923</v>
      </c>
      <c r="G1722" t="s">
        <v>6545</v>
      </c>
      <c r="H1722" t="s">
        <v>27</v>
      </c>
      <c r="I1722" t="s">
        <v>28</v>
      </c>
      <c r="J1722" t="s">
        <v>5143</v>
      </c>
      <c r="K1722" t="s">
        <v>5144</v>
      </c>
      <c r="L1722" t="s">
        <v>5145</v>
      </c>
      <c r="M1722" t="s">
        <v>5146</v>
      </c>
      <c r="N1722" t="s">
        <v>5147</v>
      </c>
      <c r="O1722" t="s">
        <v>121</v>
      </c>
      <c r="P1722">
        <v>0</v>
      </c>
      <c r="Q1722">
        <v>0</v>
      </c>
      <c r="R1722" t="s">
        <v>9927</v>
      </c>
      <c r="S1722" t="s">
        <v>9928</v>
      </c>
      <c r="U1722" t="s">
        <v>9929</v>
      </c>
    </row>
    <row r="1723" spans="1:21">
      <c r="A1723">
        <v>3681</v>
      </c>
      <c r="B1723" t="s">
        <v>2950</v>
      </c>
      <c r="C1723" t="s">
        <v>9403</v>
      </c>
      <c r="D1723" t="s">
        <v>364</v>
      </c>
      <c r="E1723" t="s">
        <v>9930</v>
      </c>
      <c r="F1723" t="s">
        <v>5923</v>
      </c>
      <c r="G1723" t="s">
        <v>6545</v>
      </c>
      <c r="H1723" t="s">
        <v>27</v>
      </c>
      <c r="I1723" t="s">
        <v>28</v>
      </c>
      <c r="J1723" t="s">
        <v>9931</v>
      </c>
      <c r="K1723" t="s">
        <v>9932</v>
      </c>
      <c r="L1723" t="s">
        <v>9933</v>
      </c>
      <c r="M1723" t="s">
        <v>9934</v>
      </c>
      <c r="O1723" t="s">
        <v>121</v>
      </c>
      <c r="P1723">
        <v>0</v>
      </c>
      <c r="Q1723">
        <v>0</v>
      </c>
      <c r="S1723" t="s">
        <v>9935</v>
      </c>
      <c r="U1723" t="s">
        <v>9936</v>
      </c>
    </row>
    <row r="1724" spans="1:21">
      <c r="A1724">
        <v>3682</v>
      </c>
      <c r="B1724" t="s">
        <v>2950</v>
      </c>
      <c r="C1724" t="s">
        <v>9403</v>
      </c>
      <c r="D1724" t="s">
        <v>364</v>
      </c>
      <c r="E1724" t="s">
        <v>9937</v>
      </c>
      <c r="F1724" t="s">
        <v>5923</v>
      </c>
      <c r="G1724" t="s">
        <v>6545</v>
      </c>
      <c r="H1724" t="s">
        <v>27</v>
      </c>
      <c r="I1724" t="s">
        <v>28</v>
      </c>
      <c r="J1724" t="s">
        <v>9938</v>
      </c>
      <c r="K1724" t="s">
        <v>9939</v>
      </c>
      <c r="L1724" t="s">
        <v>9940</v>
      </c>
      <c r="M1724" t="s">
        <v>9941</v>
      </c>
      <c r="N1724" t="s">
        <v>9942</v>
      </c>
      <c r="O1724" t="s">
        <v>64</v>
      </c>
      <c r="P1724">
        <v>0</v>
      </c>
      <c r="Q1724">
        <v>0</v>
      </c>
      <c r="R1724" t="s">
        <v>9943</v>
      </c>
      <c r="S1724" t="s">
        <v>9944</v>
      </c>
      <c r="U1724" t="s">
        <v>9945</v>
      </c>
    </row>
    <row r="1725" spans="1:21">
      <c r="A1725">
        <v>3683</v>
      </c>
      <c r="B1725" t="s">
        <v>2950</v>
      </c>
      <c r="C1725" t="s">
        <v>8836</v>
      </c>
      <c r="D1725" t="s">
        <v>364</v>
      </c>
      <c r="E1725" t="s">
        <v>9946</v>
      </c>
      <c r="F1725" t="s">
        <v>5923</v>
      </c>
      <c r="G1725" t="s">
        <v>6545</v>
      </c>
      <c r="H1725" t="s">
        <v>27</v>
      </c>
      <c r="I1725" t="s">
        <v>28</v>
      </c>
      <c r="J1725" t="s">
        <v>9947</v>
      </c>
      <c r="K1725" t="s">
        <v>9948</v>
      </c>
      <c r="L1725" t="s">
        <v>9553</v>
      </c>
      <c r="M1725" t="s">
        <v>9804</v>
      </c>
      <c r="N1725" t="s">
        <v>9949</v>
      </c>
      <c r="O1725" t="s">
        <v>55</v>
      </c>
      <c r="P1725">
        <v>0</v>
      </c>
      <c r="Q1725">
        <v>0</v>
      </c>
      <c r="S1725" t="s">
        <v>9950</v>
      </c>
      <c r="U1725" t="s">
        <v>9951</v>
      </c>
    </row>
    <row r="1726" spans="1:21">
      <c r="A1726">
        <v>3684</v>
      </c>
      <c r="B1726" t="s">
        <v>2950</v>
      </c>
      <c r="C1726" t="s">
        <v>6206</v>
      </c>
      <c r="D1726" t="s">
        <v>364</v>
      </c>
      <c r="E1726" t="s">
        <v>9952</v>
      </c>
      <c r="F1726" t="s">
        <v>5923</v>
      </c>
      <c r="G1726" t="s">
        <v>6545</v>
      </c>
      <c r="H1726" t="s">
        <v>27</v>
      </c>
      <c r="I1726" t="s">
        <v>28</v>
      </c>
      <c r="J1726" t="s">
        <v>9953</v>
      </c>
      <c r="K1726" t="s">
        <v>9954</v>
      </c>
      <c r="L1726" t="s">
        <v>9955</v>
      </c>
      <c r="M1726" t="s">
        <v>9956</v>
      </c>
      <c r="N1726" t="s">
        <v>9957</v>
      </c>
      <c r="O1726" t="s">
        <v>121</v>
      </c>
      <c r="P1726">
        <v>0</v>
      </c>
      <c r="Q1726">
        <v>0</v>
      </c>
      <c r="S1726" t="s">
        <v>9958</v>
      </c>
      <c r="U1726" t="s">
        <v>9951</v>
      </c>
    </row>
    <row r="1727" spans="1:21">
      <c r="A1727" t="s">
        <v>9959</v>
      </c>
      <c r="B1727" t="s">
        <v>2950</v>
      </c>
      <c r="C1727" t="s">
        <v>9435</v>
      </c>
      <c r="D1727" t="s">
        <v>364</v>
      </c>
      <c r="E1727" t="s">
        <v>9960</v>
      </c>
      <c r="F1727" t="s">
        <v>5923</v>
      </c>
      <c r="G1727" t="s">
        <v>6545</v>
      </c>
      <c r="H1727" t="s">
        <v>27</v>
      </c>
      <c r="I1727" t="s">
        <v>28</v>
      </c>
      <c r="J1727" t="s">
        <v>5143</v>
      </c>
      <c r="K1727" t="s">
        <v>5144</v>
      </c>
      <c r="L1727" t="s">
        <v>5145</v>
      </c>
      <c r="M1727" t="s">
        <v>5146</v>
      </c>
      <c r="N1727" t="s">
        <v>5147</v>
      </c>
      <c r="O1727" t="s">
        <v>64</v>
      </c>
      <c r="P1727">
        <v>0</v>
      </c>
      <c r="Q1727">
        <v>0</v>
      </c>
      <c r="R1727" t="s">
        <v>9961</v>
      </c>
      <c r="S1727" t="s">
        <v>9962</v>
      </c>
      <c r="U1727" t="s">
        <v>9963</v>
      </c>
    </row>
    <row r="1728" spans="1:21">
      <c r="A1728">
        <v>3686</v>
      </c>
      <c r="B1728" t="s">
        <v>2950</v>
      </c>
      <c r="C1728" t="s">
        <v>9435</v>
      </c>
      <c r="D1728" t="s">
        <v>364</v>
      </c>
      <c r="E1728" t="s">
        <v>9964</v>
      </c>
      <c r="F1728" t="s">
        <v>5923</v>
      </c>
      <c r="G1728" t="s">
        <v>6545</v>
      </c>
      <c r="H1728" t="s">
        <v>27</v>
      </c>
      <c r="I1728" t="s">
        <v>28</v>
      </c>
      <c r="J1728" t="s">
        <v>9921</v>
      </c>
      <c r="K1728" t="s">
        <v>9965</v>
      </c>
      <c r="L1728" t="s">
        <v>9966</v>
      </c>
      <c r="M1728" t="s">
        <v>9967</v>
      </c>
      <c r="N1728" t="s">
        <v>9968</v>
      </c>
      <c r="O1728" t="s">
        <v>121</v>
      </c>
      <c r="P1728">
        <v>0</v>
      </c>
      <c r="Q1728">
        <v>0</v>
      </c>
      <c r="R1728" t="s">
        <v>9969</v>
      </c>
      <c r="S1728" t="s">
        <v>9970</v>
      </c>
      <c r="U1728" t="s">
        <v>9963</v>
      </c>
    </row>
    <row r="1729" spans="1:21">
      <c r="A1729" t="s">
        <v>9971</v>
      </c>
      <c r="B1729" t="s">
        <v>2950</v>
      </c>
      <c r="C1729" t="s">
        <v>9972</v>
      </c>
      <c r="D1729" t="s">
        <v>364</v>
      </c>
      <c r="E1729" t="s">
        <v>9973</v>
      </c>
      <c r="F1729" t="s">
        <v>5923</v>
      </c>
      <c r="G1729" t="s">
        <v>6545</v>
      </c>
      <c r="H1729" t="s">
        <v>27</v>
      </c>
      <c r="I1729" t="s">
        <v>28</v>
      </c>
      <c r="J1729" t="s">
        <v>5143</v>
      </c>
      <c r="K1729" t="s">
        <v>5144</v>
      </c>
      <c r="L1729" t="s">
        <v>5145</v>
      </c>
      <c r="M1729" t="s">
        <v>5146</v>
      </c>
      <c r="N1729" t="s">
        <v>5147</v>
      </c>
      <c r="O1729" t="s">
        <v>121</v>
      </c>
      <c r="P1729">
        <v>0</v>
      </c>
      <c r="Q1729">
        <v>0</v>
      </c>
      <c r="R1729" t="s">
        <v>9974</v>
      </c>
      <c r="S1729" t="s">
        <v>9975</v>
      </c>
      <c r="U1729" t="s">
        <v>9976</v>
      </c>
    </row>
    <row r="1730" spans="1:21">
      <c r="A1730">
        <v>3688</v>
      </c>
      <c r="B1730" t="s">
        <v>2950</v>
      </c>
      <c r="C1730" t="s">
        <v>9361</v>
      </c>
      <c r="D1730" t="s">
        <v>364</v>
      </c>
      <c r="E1730" t="s">
        <v>9977</v>
      </c>
      <c r="F1730" t="s">
        <v>5923</v>
      </c>
      <c r="G1730" t="s">
        <v>6545</v>
      </c>
      <c r="H1730" t="s">
        <v>27</v>
      </c>
      <c r="I1730" t="s">
        <v>28</v>
      </c>
      <c r="J1730" t="s">
        <v>9978</v>
      </c>
      <c r="K1730" t="s">
        <v>9979</v>
      </c>
      <c r="L1730" t="s">
        <v>9980</v>
      </c>
      <c r="M1730" t="s">
        <v>9981</v>
      </c>
      <c r="N1730" t="s">
        <v>9982</v>
      </c>
      <c r="O1730" t="s">
        <v>79</v>
      </c>
      <c r="P1730">
        <v>0</v>
      </c>
      <c r="Q1730">
        <v>0</v>
      </c>
      <c r="S1730" t="s">
        <v>9983</v>
      </c>
      <c r="U1730" t="s">
        <v>9976</v>
      </c>
    </row>
    <row r="1731" spans="1:21">
      <c r="A1731">
        <v>3689</v>
      </c>
      <c r="B1731" t="s">
        <v>2950</v>
      </c>
      <c r="C1731" t="s">
        <v>9449</v>
      </c>
      <c r="D1731" t="s">
        <v>364</v>
      </c>
      <c r="E1731" t="s">
        <v>9984</v>
      </c>
      <c r="F1731" t="s">
        <v>5923</v>
      </c>
      <c r="G1731" t="s">
        <v>6545</v>
      </c>
      <c r="H1731" t="s">
        <v>27</v>
      </c>
      <c r="I1731" t="s">
        <v>28</v>
      </c>
      <c r="J1731" t="s">
        <v>9985</v>
      </c>
      <c r="K1731" t="s">
        <v>9985</v>
      </c>
      <c r="L1731" t="s">
        <v>9985</v>
      </c>
      <c r="M1731" t="s">
        <v>9985</v>
      </c>
      <c r="N1731" t="s">
        <v>9986</v>
      </c>
      <c r="O1731" t="s">
        <v>79</v>
      </c>
      <c r="P1731">
        <v>0</v>
      </c>
      <c r="Q1731">
        <v>0</v>
      </c>
      <c r="S1731" t="s">
        <v>9987</v>
      </c>
      <c r="U1731" t="s">
        <v>9976</v>
      </c>
    </row>
    <row r="1732" spans="1:21">
      <c r="A1732" t="s">
        <v>9988</v>
      </c>
      <c r="B1732" t="s">
        <v>2950</v>
      </c>
      <c r="C1732" t="s">
        <v>9449</v>
      </c>
      <c r="D1732" t="s">
        <v>364</v>
      </c>
      <c r="E1732" t="s">
        <v>9989</v>
      </c>
      <c r="F1732" t="s">
        <v>5923</v>
      </c>
      <c r="G1732" t="s">
        <v>6545</v>
      </c>
      <c r="H1732" t="s">
        <v>27</v>
      </c>
      <c r="I1732" t="s">
        <v>28</v>
      </c>
      <c r="J1732" t="s">
        <v>5143</v>
      </c>
      <c r="K1732" t="s">
        <v>5144</v>
      </c>
      <c r="L1732" t="s">
        <v>5145</v>
      </c>
      <c r="M1732" t="s">
        <v>5146</v>
      </c>
      <c r="N1732" t="s">
        <v>5147</v>
      </c>
      <c r="O1732" t="s">
        <v>55</v>
      </c>
      <c r="P1732">
        <v>0</v>
      </c>
      <c r="Q1732">
        <v>0</v>
      </c>
      <c r="R1732" t="s">
        <v>9990</v>
      </c>
      <c r="S1732" t="s">
        <v>9991</v>
      </c>
      <c r="U1732" t="s">
        <v>9992</v>
      </c>
    </row>
    <row r="1733" spans="1:21">
      <c r="A1733" t="s">
        <v>9993</v>
      </c>
      <c r="B1733" t="s">
        <v>2950</v>
      </c>
      <c r="C1733" t="s">
        <v>9449</v>
      </c>
      <c r="D1733" t="s">
        <v>364</v>
      </c>
      <c r="E1733" t="s">
        <v>9994</v>
      </c>
      <c r="F1733" t="s">
        <v>5923</v>
      </c>
      <c r="G1733" t="s">
        <v>6545</v>
      </c>
      <c r="H1733" t="s">
        <v>27</v>
      </c>
      <c r="I1733" t="s">
        <v>28</v>
      </c>
      <c r="J1733" t="s">
        <v>5143</v>
      </c>
      <c r="K1733" t="s">
        <v>5144</v>
      </c>
      <c r="L1733" t="s">
        <v>5145</v>
      </c>
      <c r="M1733" t="s">
        <v>5146</v>
      </c>
      <c r="N1733" t="s">
        <v>5147</v>
      </c>
      <c r="O1733" t="s">
        <v>121</v>
      </c>
      <c r="P1733">
        <v>0</v>
      </c>
      <c r="Q1733">
        <v>0</v>
      </c>
      <c r="R1733" t="s">
        <v>9995</v>
      </c>
      <c r="S1733" t="s">
        <v>9996</v>
      </c>
      <c r="U1733" t="s">
        <v>9997</v>
      </c>
    </row>
    <row r="1734" spans="1:21">
      <c r="A1734">
        <v>3692</v>
      </c>
      <c r="B1734" t="s">
        <v>2950</v>
      </c>
      <c r="C1734" t="s">
        <v>7260</v>
      </c>
      <c r="D1734" t="s">
        <v>364</v>
      </c>
      <c r="E1734" t="s">
        <v>9998</v>
      </c>
      <c r="F1734" t="s">
        <v>5923</v>
      </c>
      <c r="G1734" t="s">
        <v>6545</v>
      </c>
      <c r="H1734" t="s">
        <v>27</v>
      </c>
      <c r="I1734" t="s">
        <v>28</v>
      </c>
      <c r="J1734" t="s">
        <v>9999</v>
      </c>
      <c r="K1734" t="s">
        <v>10000</v>
      </c>
      <c r="L1734" t="s">
        <v>10001</v>
      </c>
      <c r="M1734" t="s">
        <v>10002</v>
      </c>
      <c r="N1734" t="s">
        <v>10003</v>
      </c>
      <c r="O1734" t="s">
        <v>79</v>
      </c>
      <c r="P1734">
        <v>0</v>
      </c>
      <c r="Q1734">
        <v>0</v>
      </c>
      <c r="S1734" t="s">
        <v>10004</v>
      </c>
      <c r="U1734" t="s">
        <v>10005</v>
      </c>
    </row>
    <row r="1735" spans="1:21">
      <c r="A1735">
        <v>3693</v>
      </c>
      <c r="B1735" t="s">
        <v>2972</v>
      </c>
      <c r="C1735" t="s">
        <v>3604</v>
      </c>
      <c r="D1735" t="s">
        <v>107</v>
      </c>
      <c r="E1735" t="s">
        <v>10006</v>
      </c>
      <c r="F1735" t="s">
        <v>5923</v>
      </c>
      <c r="G1735" t="s">
        <v>6640</v>
      </c>
      <c r="H1735" t="s">
        <v>27</v>
      </c>
      <c r="I1735" t="s">
        <v>28</v>
      </c>
      <c r="J1735" t="s">
        <v>10007</v>
      </c>
      <c r="K1735" t="s">
        <v>10008</v>
      </c>
      <c r="L1735" t="s">
        <v>10009</v>
      </c>
      <c r="M1735" t="s">
        <v>10010</v>
      </c>
      <c r="N1735" t="s">
        <v>10011</v>
      </c>
      <c r="O1735" t="s">
        <v>121</v>
      </c>
      <c r="P1735">
        <v>0</v>
      </c>
      <c r="Q1735">
        <v>0</v>
      </c>
      <c r="S1735" t="s">
        <v>10012</v>
      </c>
      <c r="U1735" t="s">
        <v>10013</v>
      </c>
    </row>
    <row r="1736" spans="1:21">
      <c r="A1736">
        <v>3694</v>
      </c>
      <c r="B1736" t="s">
        <v>2972</v>
      </c>
      <c r="C1736" t="s">
        <v>10014</v>
      </c>
      <c r="D1736" t="s">
        <v>288</v>
      </c>
      <c r="E1736" t="s">
        <v>10015</v>
      </c>
      <c r="F1736" t="s">
        <v>5923</v>
      </c>
      <c r="G1736" t="s">
        <v>6640</v>
      </c>
      <c r="H1736" t="s">
        <v>27</v>
      </c>
      <c r="I1736" t="s">
        <v>28</v>
      </c>
      <c r="J1736" t="s">
        <v>10016</v>
      </c>
      <c r="K1736" t="s">
        <v>10017</v>
      </c>
      <c r="L1736" t="s">
        <v>10018</v>
      </c>
      <c r="M1736" t="s">
        <v>10019</v>
      </c>
      <c r="N1736" t="s">
        <v>10020</v>
      </c>
      <c r="O1736" t="s">
        <v>79</v>
      </c>
      <c r="P1736">
        <v>0</v>
      </c>
      <c r="Q1736">
        <v>0</v>
      </c>
      <c r="S1736" t="s">
        <v>10021</v>
      </c>
      <c r="U1736" t="s">
        <v>10022</v>
      </c>
    </row>
    <row r="1737" spans="1:21">
      <c r="A1737">
        <v>3695</v>
      </c>
      <c r="B1737" t="s">
        <v>2972</v>
      </c>
      <c r="C1737" t="s">
        <v>10023</v>
      </c>
      <c r="D1737" t="s">
        <v>288</v>
      </c>
      <c r="E1737" t="s">
        <v>10024</v>
      </c>
      <c r="F1737" t="s">
        <v>5923</v>
      </c>
      <c r="G1737" t="s">
        <v>6640</v>
      </c>
      <c r="H1737" t="s">
        <v>27</v>
      </c>
      <c r="I1737" t="s">
        <v>28</v>
      </c>
      <c r="J1737" t="s">
        <v>10025</v>
      </c>
      <c r="K1737" t="s">
        <v>9947</v>
      </c>
      <c r="L1737" t="s">
        <v>10026</v>
      </c>
      <c r="M1737" t="s">
        <v>9549</v>
      </c>
      <c r="N1737" t="s">
        <v>9553</v>
      </c>
      <c r="O1737" t="s">
        <v>79</v>
      </c>
      <c r="P1737">
        <v>0</v>
      </c>
      <c r="Q1737">
        <v>0</v>
      </c>
      <c r="S1737" t="s">
        <v>10027</v>
      </c>
      <c r="U1737" t="s">
        <v>10022</v>
      </c>
    </row>
    <row r="1738" spans="1:21">
      <c r="A1738">
        <v>3696</v>
      </c>
      <c r="B1738" t="s">
        <v>2972</v>
      </c>
      <c r="C1738" t="s">
        <v>10028</v>
      </c>
      <c r="D1738" t="s">
        <v>2711</v>
      </c>
      <c r="E1738" t="s">
        <v>10029</v>
      </c>
      <c r="F1738" t="s">
        <v>5923</v>
      </c>
      <c r="G1738" t="s">
        <v>6640</v>
      </c>
      <c r="H1738" t="s">
        <v>27</v>
      </c>
      <c r="I1738" t="s">
        <v>28</v>
      </c>
      <c r="J1738" t="s">
        <v>10030</v>
      </c>
      <c r="K1738" t="s">
        <v>10031</v>
      </c>
      <c r="L1738" t="s">
        <v>10032</v>
      </c>
      <c r="M1738" t="s">
        <v>10033</v>
      </c>
      <c r="N1738" t="s">
        <v>10034</v>
      </c>
      <c r="O1738" t="s">
        <v>55</v>
      </c>
      <c r="P1738">
        <v>0</v>
      </c>
      <c r="Q1738">
        <v>0</v>
      </c>
      <c r="S1738" t="s">
        <v>10035</v>
      </c>
      <c r="U1738" t="s">
        <v>10022</v>
      </c>
    </row>
    <row r="1739" spans="1:21">
      <c r="A1739">
        <v>3697</v>
      </c>
      <c r="B1739" t="s">
        <v>2972</v>
      </c>
      <c r="C1739" t="s">
        <v>10036</v>
      </c>
      <c r="D1739" t="s">
        <v>2711</v>
      </c>
      <c r="E1739" t="s">
        <v>10037</v>
      </c>
      <c r="F1739" t="s">
        <v>5923</v>
      </c>
      <c r="G1739" t="s">
        <v>6640</v>
      </c>
      <c r="H1739" t="s">
        <v>27</v>
      </c>
      <c r="I1739" t="s">
        <v>28</v>
      </c>
      <c r="J1739" t="s">
        <v>10038</v>
      </c>
      <c r="K1739" t="s">
        <v>10039</v>
      </c>
      <c r="L1739" t="s">
        <v>10040</v>
      </c>
      <c r="M1739" t="s">
        <v>10041</v>
      </c>
      <c r="N1739" t="s">
        <v>10042</v>
      </c>
      <c r="O1739" t="s">
        <v>121</v>
      </c>
      <c r="P1739">
        <v>0</v>
      </c>
      <c r="Q1739">
        <v>0</v>
      </c>
      <c r="S1739" t="s">
        <v>10043</v>
      </c>
      <c r="U1739" t="s">
        <v>10022</v>
      </c>
    </row>
    <row r="1740" spans="1:21">
      <c r="A1740">
        <v>3698</v>
      </c>
      <c r="B1740" t="s">
        <v>2972</v>
      </c>
      <c r="C1740" t="s">
        <v>10044</v>
      </c>
      <c r="D1740" t="s">
        <v>2422</v>
      </c>
      <c r="E1740" t="s">
        <v>10045</v>
      </c>
      <c r="F1740" t="s">
        <v>5923</v>
      </c>
      <c r="G1740" t="s">
        <v>6640</v>
      </c>
      <c r="H1740" t="s">
        <v>27</v>
      </c>
      <c r="I1740" t="s">
        <v>28</v>
      </c>
      <c r="J1740" t="s">
        <v>10046</v>
      </c>
      <c r="K1740" t="s">
        <v>10047</v>
      </c>
      <c r="L1740" t="s">
        <v>10048</v>
      </c>
      <c r="M1740" t="s">
        <v>10049</v>
      </c>
      <c r="N1740" t="s">
        <v>10050</v>
      </c>
      <c r="O1740" t="s">
        <v>79</v>
      </c>
      <c r="P1740">
        <v>0</v>
      </c>
      <c r="Q1740">
        <v>0</v>
      </c>
      <c r="S1740" t="s">
        <v>10051</v>
      </c>
      <c r="U1740" t="s">
        <v>10022</v>
      </c>
    </row>
    <row r="1741" spans="1:21">
      <c r="A1741">
        <v>3698</v>
      </c>
      <c r="B1741" t="s">
        <v>2972</v>
      </c>
      <c r="C1741" t="s">
        <v>10044</v>
      </c>
      <c r="D1741" t="s">
        <v>2422</v>
      </c>
      <c r="E1741" t="s">
        <v>10045</v>
      </c>
      <c r="F1741" t="s">
        <v>5923</v>
      </c>
      <c r="G1741" t="s">
        <v>6640</v>
      </c>
      <c r="H1741" t="s">
        <v>27</v>
      </c>
      <c r="I1741" t="s">
        <v>28</v>
      </c>
      <c r="J1741" t="s">
        <v>10046</v>
      </c>
      <c r="K1741" t="s">
        <v>10047</v>
      </c>
      <c r="L1741" t="s">
        <v>10048</v>
      </c>
      <c r="M1741" t="s">
        <v>10049</v>
      </c>
      <c r="N1741" t="s">
        <v>10050</v>
      </c>
      <c r="O1741" t="s">
        <v>79</v>
      </c>
      <c r="P1741">
        <v>0</v>
      </c>
      <c r="Q1741">
        <v>0</v>
      </c>
      <c r="S1741" t="s">
        <v>10051</v>
      </c>
      <c r="U1741" t="s">
        <v>10022</v>
      </c>
    </row>
    <row r="1742" spans="1:21">
      <c r="A1742">
        <v>3699</v>
      </c>
      <c r="B1742" t="s">
        <v>2972</v>
      </c>
      <c r="C1742" t="s">
        <v>10052</v>
      </c>
      <c r="D1742" t="s">
        <v>47</v>
      </c>
      <c r="E1742" t="s">
        <v>10053</v>
      </c>
      <c r="F1742" t="s">
        <v>5923</v>
      </c>
      <c r="G1742" t="s">
        <v>6640</v>
      </c>
      <c r="H1742" t="s">
        <v>27</v>
      </c>
      <c r="I1742" t="s">
        <v>28</v>
      </c>
      <c r="J1742" t="s">
        <v>10054</v>
      </c>
      <c r="K1742" t="s">
        <v>10055</v>
      </c>
      <c r="L1742" t="s">
        <v>10056</v>
      </c>
      <c r="M1742" t="s">
        <v>10057</v>
      </c>
      <c r="N1742" t="s">
        <v>10058</v>
      </c>
      <c r="O1742" t="s">
        <v>79</v>
      </c>
      <c r="P1742">
        <v>0</v>
      </c>
      <c r="Q1742">
        <v>0</v>
      </c>
      <c r="S1742" t="s">
        <v>10059</v>
      </c>
      <c r="U1742" t="s">
        <v>10022</v>
      </c>
    </row>
    <row r="1743" spans="1:21">
      <c r="A1743">
        <v>3700</v>
      </c>
      <c r="B1743" t="s">
        <v>2972</v>
      </c>
      <c r="C1743" t="s">
        <v>10060</v>
      </c>
      <c r="D1743" t="s">
        <v>47</v>
      </c>
      <c r="E1743" t="s">
        <v>10061</v>
      </c>
      <c r="F1743" t="s">
        <v>5923</v>
      </c>
      <c r="G1743" t="s">
        <v>6640</v>
      </c>
      <c r="H1743" t="s">
        <v>27</v>
      </c>
      <c r="I1743" t="s">
        <v>28</v>
      </c>
      <c r="J1743" t="s">
        <v>10062</v>
      </c>
      <c r="K1743" t="s">
        <v>10063</v>
      </c>
      <c r="L1743" t="s">
        <v>10064</v>
      </c>
      <c r="M1743" t="s">
        <v>10065</v>
      </c>
      <c r="N1743" t="s">
        <v>10066</v>
      </c>
      <c r="O1743" t="s">
        <v>34</v>
      </c>
      <c r="P1743">
        <v>0</v>
      </c>
      <c r="Q1743">
        <v>0</v>
      </c>
      <c r="S1743" t="s">
        <v>10067</v>
      </c>
      <c r="U1743" t="s">
        <v>10022</v>
      </c>
    </row>
    <row r="1744" spans="1:21">
      <c r="A1744">
        <v>3701</v>
      </c>
      <c r="B1744" t="s">
        <v>2972</v>
      </c>
      <c r="C1744" t="s">
        <v>10068</v>
      </c>
      <c r="D1744" t="s">
        <v>288</v>
      </c>
      <c r="E1744" t="s">
        <v>10069</v>
      </c>
      <c r="F1744" t="s">
        <v>5923</v>
      </c>
      <c r="G1744" t="s">
        <v>6640</v>
      </c>
      <c r="H1744" t="s">
        <v>27</v>
      </c>
      <c r="I1744" t="s">
        <v>28</v>
      </c>
      <c r="J1744" t="s">
        <v>10070</v>
      </c>
      <c r="K1744" t="s">
        <v>10071</v>
      </c>
      <c r="L1744" t="s">
        <v>10072</v>
      </c>
      <c r="M1744" t="s">
        <v>10073</v>
      </c>
      <c r="N1744" t="s">
        <v>10074</v>
      </c>
      <c r="O1744" t="s">
        <v>64</v>
      </c>
      <c r="P1744">
        <v>0</v>
      </c>
      <c r="Q1744">
        <v>0</v>
      </c>
      <c r="S1744" t="s">
        <v>10075</v>
      </c>
      <c r="U1744" t="s">
        <v>10022</v>
      </c>
    </row>
    <row r="1745" spans="1:21">
      <c r="A1745">
        <v>3702</v>
      </c>
      <c r="B1745" t="s">
        <v>2972</v>
      </c>
      <c r="C1745" t="s">
        <v>10076</v>
      </c>
      <c r="D1745" t="s">
        <v>37</v>
      </c>
      <c r="E1745" t="s">
        <v>10077</v>
      </c>
      <c r="F1745" t="s">
        <v>5923</v>
      </c>
      <c r="G1745" t="s">
        <v>6640</v>
      </c>
      <c r="H1745" t="s">
        <v>27</v>
      </c>
      <c r="I1745" t="s">
        <v>28</v>
      </c>
      <c r="J1745" t="s">
        <v>10078</v>
      </c>
      <c r="K1745" t="s">
        <v>10079</v>
      </c>
      <c r="L1745" t="s">
        <v>10080</v>
      </c>
      <c r="M1745" t="s">
        <v>10081</v>
      </c>
      <c r="N1745" t="s">
        <v>10082</v>
      </c>
      <c r="O1745" t="s">
        <v>121</v>
      </c>
      <c r="P1745">
        <v>0</v>
      </c>
      <c r="Q1745">
        <v>0</v>
      </c>
      <c r="S1745" t="s">
        <v>10083</v>
      </c>
      <c r="U1745" t="s">
        <v>10022</v>
      </c>
    </row>
    <row r="1746" spans="1:21">
      <c r="A1746">
        <v>3703</v>
      </c>
      <c r="B1746" t="s">
        <v>2972</v>
      </c>
      <c r="C1746" t="s">
        <v>10084</v>
      </c>
      <c r="D1746" t="s">
        <v>480</v>
      </c>
      <c r="E1746" t="s">
        <v>10085</v>
      </c>
      <c r="F1746" t="s">
        <v>5923</v>
      </c>
      <c r="G1746" t="s">
        <v>6640</v>
      </c>
      <c r="H1746" t="s">
        <v>27</v>
      </c>
      <c r="I1746" t="s">
        <v>28</v>
      </c>
      <c r="J1746" t="s">
        <v>10086</v>
      </c>
      <c r="K1746" t="s">
        <v>10087</v>
      </c>
      <c r="L1746" t="s">
        <v>10088</v>
      </c>
      <c r="M1746" t="s">
        <v>10089</v>
      </c>
      <c r="N1746" t="s">
        <v>10090</v>
      </c>
      <c r="O1746" t="s">
        <v>55</v>
      </c>
      <c r="P1746">
        <v>0</v>
      </c>
      <c r="Q1746">
        <v>0</v>
      </c>
      <c r="S1746" t="s">
        <v>10091</v>
      </c>
      <c r="U1746" t="s">
        <v>10022</v>
      </c>
    </row>
    <row r="1747" spans="1:21">
      <c r="A1747">
        <v>3704</v>
      </c>
      <c r="B1747" t="s">
        <v>2972</v>
      </c>
      <c r="C1747" t="s">
        <v>9008</v>
      </c>
      <c r="D1747" t="s">
        <v>37</v>
      </c>
      <c r="E1747" t="s">
        <v>10092</v>
      </c>
      <c r="F1747" t="s">
        <v>5923</v>
      </c>
      <c r="G1747" t="s">
        <v>6640</v>
      </c>
      <c r="H1747" t="s">
        <v>27</v>
      </c>
      <c r="I1747" t="s">
        <v>28</v>
      </c>
      <c r="J1747" t="s">
        <v>10093</v>
      </c>
      <c r="K1747" t="s">
        <v>10094</v>
      </c>
      <c r="L1747" t="s">
        <v>10095</v>
      </c>
      <c r="M1747" t="s">
        <v>10096</v>
      </c>
      <c r="N1747" t="s">
        <v>10097</v>
      </c>
      <c r="O1747" t="s">
        <v>55</v>
      </c>
      <c r="P1747">
        <v>0</v>
      </c>
      <c r="Q1747">
        <v>0</v>
      </c>
      <c r="S1747" t="s">
        <v>10098</v>
      </c>
      <c r="U1747" t="s">
        <v>10022</v>
      </c>
    </row>
    <row r="1748" spans="1:21">
      <c r="A1748">
        <v>3705</v>
      </c>
      <c r="B1748" t="s">
        <v>2972</v>
      </c>
      <c r="C1748" t="s">
        <v>8775</v>
      </c>
      <c r="D1748" t="s">
        <v>37</v>
      </c>
      <c r="E1748" t="s">
        <v>10099</v>
      </c>
      <c r="F1748" t="s">
        <v>5923</v>
      </c>
      <c r="G1748" t="s">
        <v>6640</v>
      </c>
      <c r="H1748" t="s">
        <v>27</v>
      </c>
      <c r="I1748" t="s">
        <v>2556</v>
      </c>
      <c r="O1748" t="s">
        <v>79</v>
      </c>
      <c r="P1748">
        <v>0</v>
      </c>
      <c r="Q1748">
        <v>0</v>
      </c>
      <c r="S1748" t="s">
        <v>10100</v>
      </c>
      <c r="U1748" t="s">
        <v>10101</v>
      </c>
    </row>
    <row r="1749" spans="1:21">
      <c r="A1749">
        <v>3706</v>
      </c>
      <c r="B1749" t="s">
        <v>2972</v>
      </c>
      <c r="C1749" t="s">
        <v>10052</v>
      </c>
      <c r="D1749" t="s">
        <v>2619</v>
      </c>
      <c r="E1749" t="s">
        <v>10102</v>
      </c>
      <c r="F1749" t="s">
        <v>5923</v>
      </c>
      <c r="G1749" t="s">
        <v>6640</v>
      </c>
      <c r="H1749" t="s">
        <v>27</v>
      </c>
      <c r="I1749" t="s">
        <v>28</v>
      </c>
      <c r="J1749" t="s">
        <v>10103</v>
      </c>
      <c r="K1749" t="s">
        <v>10104</v>
      </c>
      <c r="L1749" t="s">
        <v>10105</v>
      </c>
      <c r="M1749" t="s">
        <v>10106</v>
      </c>
      <c r="N1749" t="s">
        <v>10107</v>
      </c>
      <c r="O1749" t="s">
        <v>79</v>
      </c>
      <c r="P1749">
        <v>0</v>
      </c>
      <c r="Q1749">
        <v>0</v>
      </c>
      <c r="S1749" t="s">
        <v>10108</v>
      </c>
      <c r="U1749" t="s">
        <v>10101</v>
      </c>
    </row>
    <row r="1750" spans="1:21">
      <c r="A1750">
        <v>3707</v>
      </c>
      <c r="B1750" t="s">
        <v>2972</v>
      </c>
      <c r="C1750" t="s">
        <v>10052</v>
      </c>
      <c r="D1750" t="s">
        <v>2619</v>
      </c>
      <c r="E1750" t="s">
        <v>10109</v>
      </c>
      <c r="F1750" t="s">
        <v>5923</v>
      </c>
      <c r="G1750" t="s">
        <v>6640</v>
      </c>
      <c r="H1750" t="s">
        <v>27</v>
      </c>
      <c r="I1750" t="s">
        <v>28</v>
      </c>
      <c r="J1750" t="s">
        <v>10110</v>
      </c>
      <c r="K1750" t="s">
        <v>10111</v>
      </c>
      <c r="L1750" t="s">
        <v>10112</v>
      </c>
      <c r="M1750" t="s">
        <v>10113</v>
      </c>
      <c r="N1750" t="s">
        <v>10114</v>
      </c>
      <c r="O1750" t="s">
        <v>34</v>
      </c>
      <c r="P1750">
        <v>0</v>
      </c>
      <c r="Q1750">
        <v>0</v>
      </c>
      <c r="S1750" t="s">
        <v>10115</v>
      </c>
      <c r="U1750" t="s">
        <v>10101</v>
      </c>
    </row>
    <row r="1751" spans="1:21">
      <c r="A1751">
        <v>3708</v>
      </c>
      <c r="B1751" t="s">
        <v>2972</v>
      </c>
      <c r="C1751" t="s">
        <v>10052</v>
      </c>
      <c r="D1751" t="s">
        <v>2619</v>
      </c>
      <c r="E1751" t="s">
        <v>10116</v>
      </c>
      <c r="F1751" t="s">
        <v>5923</v>
      </c>
      <c r="G1751" t="s">
        <v>6640</v>
      </c>
      <c r="H1751" t="s">
        <v>27</v>
      </c>
      <c r="I1751" t="s">
        <v>28</v>
      </c>
      <c r="J1751" t="s">
        <v>10117</v>
      </c>
      <c r="K1751" t="s">
        <v>10118</v>
      </c>
      <c r="L1751" t="s">
        <v>10119</v>
      </c>
      <c r="M1751" t="s">
        <v>10120</v>
      </c>
      <c r="N1751" t="s">
        <v>10121</v>
      </c>
      <c r="O1751" t="s">
        <v>55</v>
      </c>
      <c r="P1751">
        <v>0</v>
      </c>
      <c r="Q1751">
        <v>0</v>
      </c>
      <c r="S1751" t="s">
        <v>10122</v>
      </c>
      <c r="U1751" t="s">
        <v>10101</v>
      </c>
    </row>
    <row r="1752" spans="1:21">
      <c r="A1752">
        <v>3709</v>
      </c>
      <c r="B1752" t="s">
        <v>2972</v>
      </c>
      <c r="C1752" t="s">
        <v>10052</v>
      </c>
      <c r="D1752" t="s">
        <v>2619</v>
      </c>
      <c r="E1752" t="s">
        <v>10123</v>
      </c>
      <c r="F1752" t="s">
        <v>5923</v>
      </c>
      <c r="G1752" t="s">
        <v>6640</v>
      </c>
      <c r="H1752" t="s">
        <v>27</v>
      </c>
      <c r="I1752" t="s">
        <v>28</v>
      </c>
      <c r="J1752" t="s">
        <v>10124</v>
      </c>
      <c r="K1752" t="s">
        <v>10125</v>
      </c>
      <c r="L1752" t="s">
        <v>10126</v>
      </c>
      <c r="M1752" t="s">
        <v>10127</v>
      </c>
      <c r="N1752" t="s">
        <v>10128</v>
      </c>
      <c r="O1752" t="s">
        <v>64</v>
      </c>
      <c r="P1752">
        <v>0</v>
      </c>
      <c r="Q1752">
        <v>0</v>
      </c>
      <c r="S1752" t="s">
        <v>10129</v>
      </c>
      <c r="U1752" t="s">
        <v>10101</v>
      </c>
    </row>
    <row r="1753" spans="1:21">
      <c r="A1753">
        <v>3710</v>
      </c>
      <c r="B1753" t="s">
        <v>2972</v>
      </c>
      <c r="C1753" t="s">
        <v>10068</v>
      </c>
      <c r="D1753" t="s">
        <v>288</v>
      </c>
      <c r="E1753" t="s">
        <v>10130</v>
      </c>
      <c r="F1753" t="s">
        <v>5923</v>
      </c>
      <c r="G1753" t="s">
        <v>6640</v>
      </c>
      <c r="H1753" t="s">
        <v>27</v>
      </c>
      <c r="I1753" t="s">
        <v>28</v>
      </c>
      <c r="J1753" t="s">
        <v>10025</v>
      </c>
      <c r="K1753" t="s">
        <v>9947</v>
      </c>
      <c r="L1753" t="s">
        <v>10026</v>
      </c>
      <c r="M1753" t="s">
        <v>9549</v>
      </c>
      <c r="N1753" t="s">
        <v>9553</v>
      </c>
      <c r="O1753" t="s">
        <v>79</v>
      </c>
      <c r="P1753">
        <v>0</v>
      </c>
      <c r="Q1753">
        <v>0</v>
      </c>
      <c r="S1753" t="s">
        <v>10131</v>
      </c>
      <c r="U1753" t="s">
        <v>10101</v>
      </c>
    </row>
    <row r="1754" spans="1:21">
      <c r="A1754">
        <v>3711</v>
      </c>
      <c r="B1754" t="s">
        <v>2972</v>
      </c>
      <c r="C1754" t="s">
        <v>10132</v>
      </c>
      <c r="D1754" t="s">
        <v>516</v>
      </c>
      <c r="E1754" t="s">
        <v>10133</v>
      </c>
      <c r="F1754" t="s">
        <v>5923</v>
      </c>
      <c r="G1754" t="s">
        <v>6640</v>
      </c>
      <c r="H1754" t="s">
        <v>27</v>
      </c>
      <c r="I1754" t="s">
        <v>28</v>
      </c>
      <c r="J1754" t="s">
        <v>10134</v>
      </c>
      <c r="K1754" t="s">
        <v>10135</v>
      </c>
      <c r="L1754" t="s">
        <v>10136</v>
      </c>
      <c r="M1754" t="s">
        <v>10137</v>
      </c>
      <c r="N1754" t="s">
        <v>10138</v>
      </c>
      <c r="O1754" t="s">
        <v>55</v>
      </c>
      <c r="P1754">
        <v>0</v>
      </c>
      <c r="Q1754">
        <v>0</v>
      </c>
      <c r="S1754" t="s">
        <v>10139</v>
      </c>
      <c r="U1754" t="s">
        <v>10101</v>
      </c>
    </row>
    <row r="1755" spans="1:21">
      <c r="A1755">
        <v>3712</v>
      </c>
      <c r="B1755" t="s">
        <v>2972</v>
      </c>
      <c r="C1755" t="s">
        <v>9097</v>
      </c>
      <c r="D1755" t="s">
        <v>107</v>
      </c>
      <c r="E1755" t="s">
        <v>10140</v>
      </c>
      <c r="F1755" t="s">
        <v>5923</v>
      </c>
      <c r="G1755" t="s">
        <v>6640</v>
      </c>
      <c r="H1755" t="s">
        <v>27</v>
      </c>
      <c r="I1755" t="s">
        <v>28</v>
      </c>
      <c r="J1755" t="s">
        <v>10141</v>
      </c>
      <c r="K1755" t="s">
        <v>10142</v>
      </c>
      <c r="L1755" t="s">
        <v>10143</v>
      </c>
      <c r="M1755" t="s">
        <v>10144</v>
      </c>
      <c r="N1755" t="s">
        <v>10145</v>
      </c>
      <c r="O1755" t="s">
        <v>121</v>
      </c>
      <c r="P1755">
        <v>0</v>
      </c>
      <c r="Q1755">
        <v>0</v>
      </c>
      <c r="S1755" t="s">
        <v>10146</v>
      </c>
      <c r="U1755" t="s">
        <v>10101</v>
      </c>
    </row>
    <row r="1756" spans="1:21">
      <c r="A1756">
        <v>3713</v>
      </c>
      <c r="B1756" t="s">
        <v>2429</v>
      </c>
      <c r="C1756" t="s">
        <v>2825</v>
      </c>
      <c r="D1756" t="s">
        <v>364</v>
      </c>
      <c r="E1756" t="s">
        <v>10147</v>
      </c>
      <c r="F1756" t="s">
        <v>5923</v>
      </c>
      <c r="G1756" t="s">
        <v>6640</v>
      </c>
      <c r="H1756" t="s">
        <v>27</v>
      </c>
      <c r="I1756" t="s">
        <v>28</v>
      </c>
      <c r="J1756" t="s">
        <v>10148</v>
      </c>
      <c r="K1756" t="s">
        <v>3273</v>
      </c>
      <c r="L1756" t="s">
        <v>10149</v>
      </c>
      <c r="M1756" t="s">
        <v>10150</v>
      </c>
      <c r="N1756" t="s">
        <v>10151</v>
      </c>
      <c r="O1756" t="s">
        <v>55</v>
      </c>
      <c r="P1756">
        <v>0</v>
      </c>
      <c r="Q1756">
        <v>0</v>
      </c>
      <c r="S1756" t="s">
        <v>10152</v>
      </c>
      <c r="U1756" t="s">
        <v>10101</v>
      </c>
    </row>
    <row r="1757" spans="1:21">
      <c r="A1757">
        <v>3714</v>
      </c>
      <c r="B1757" t="s">
        <v>2429</v>
      </c>
      <c r="C1757" t="s">
        <v>9675</v>
      </c>
      <c r="D1757" t="s">
        <v>364</v>
      </c>
      <c r="E1757" t="s">
        <v>10153</v>
      </c>
      <c r="F1757" t="s">
        <v>5923</v>
      </c>
      <c r="G1757" t="s">
        <v>6640</v>
      </c>
      <c r="H1757" t="s">
        <v>27</v>
      </c>
      <c r="I1757" t="s">
        <v>28</v>
      </c>
      <c r="J1757" t="s">
        <v>10154</v>
      </c>
      <c r="K1757" t="s">
        <v>10155</v>
      </c>
      <c r="L1757" t="s">
        <v>10156</v>
      </c>
      <c r="M1757" t="s">
        <v>10157</v>
      </c>
      <c r="N1757" t="s">
        <v>10158</v>
      </c>
      <c r="O1757" t="s">
        <v>79</v>
      </c>
      <c r="P1757">
        <v>0</v>
      </c>
      <c r="Q1757">
        <v>0</v>
      </c>
      <c r="S1757" t="s">
        <v>10159</v>
      </c>
      <c r="U1757" t="s">
        <v>10101</v>
      </c>
    </row>
    <row r="1758" spans="1:21">
      <c r="A1758">
        <v>3715</v>
      </c>
      <c r="B1758" t="s">
        <v>2429</v>
      </c>
      <c r="C1758" t="s">
        <v>6083</v>
      </c>
      <c r="D1758" t="s">
        <v>243</v>
      </c>
      <c r="E1758" t="s">
        <v>10160</v>
      </c>
      <c r="F1758" t="s">
        <v>5923</v>
      </c>
      <c r="G1758" t="s">
        <v>6640</v>
      </c>
      <c r="H1758" t="s">
        <v>27</v>
      </c>
      <c r="I1758" t="s">
        <v>28</v>
      </c>
      <c r="J1758" t="s">
        <v>9649</v>
      </c>
      <c r="K1758" t="s">
        <v>10161</v>
      </c>
      <c r="L1758" t="s">
        <v>9650</v>
      </c>
      <c r="M1758" t="s">
        <v>3987</v>
      </c>
      <c r="N1758" t="s">
        <v>3478</v>
      </c>
      <c r="O1758" t="s">
        <v>121</v>
      </c>
      <c r="P1758">
        <v>0</v>
      </c>
      <c r="Q1758">
        <v>0</v>
      </c>
      <c r="S1758" t="s">
        <v>10162</v>
      </c>
      <c r="U1758" t="s">
        <v>10101</v>
      </c>
    </row>
    <row r="1759" spans="1:21">
      <c r="A1759">
        <v>3716</v>
      </c>
      <c r="B1759" t="s">
        <v>2429</v>
      </c>
      <c r="C1759" t="s">
        <v>3629</v>
      </c>
      <c r="D1759" t="s">
        <v>107</v>
      </c>
      <c r="E1759" t="s">
        <v>10163</v>
      </c>
      <c r="F1759" t="s">
        <v>5923</v>
      </c>
      <c r="G1759" t="s">
        <v>6640</v>
      </c>
      <c r="H1759" t="s">
        <v>27</v>
      </c>
      <c r="I1759" t="s">
        <v>28</v>
      </c>
      <c r="J1759" t="s">
        <v>10164</v>
      </c>
      <c r="K1759" t="s">
        <v>10165</v>
      </c>
      <c r="L1759" t="s">
        <v>10166</v>
      </c>
      <c r="M1759" t="s">
        <v>10167</v>
      </c>
      <c r="N1759" t="s">
        <v>10168</v>
      </c>
      <c r="O1759" t="s">
        <v>55</v>
      </c>
      <c r="P1759">
        <v>0</v>
      </c>
      <c r="Q1759">
        <v>0</v>
      </c>
      <c r="S1759" t="s">
        <v>10169</v>
      </c>
      <c r="U1759" t="s">
        <v>10101</v>
      </c>
    </row>
    <row r="1760" spans="1:21">
      <c r="A1760">
        <v>3717</v>
      </c>
      <c r="B1760" t="s">
        <v>2429</v>
      </c>
      <c r="C1760" t="s">
        <v>3629</v>
      </c>
      <c r="D1760" t="s">
        <v>107</v>
      </c>
      <c r="E1760" t="s">
        <v>10170</v>
      </c>
      <c r="F1760" t="s">
        <v>5923</v>
      </c>
      <c r="G1760" t="s">
        <v>6640</v>
      </c>
      <c r="H1760" t="s">
        <v>27</v>
      </c>
      <c r="I1760" t="s">
        <v>28</v>
      </c>
      <c r="J1760" t="s">
        <v>10171</v>
      </c>
      <c r="K1760" t="s">
        <v>10172</v>
      </c>
      <c r="L1760" t="s">
        <v>10173</v>
      </c>
      <c r="M1760" t="s">
        <v>10174</v>
      </c>
      <c r="N1760" t="s">
        <v>9689</v>
      </c>
      <c r="O1760" t="s">
        <v>121</v>
      </c>
      <c r="P1760">
        <v>0</v>
      </c>
      <c r="Q1760">
        <v>0</v>
      </c>
      <c r="R1760" t="s">
        <v>10175</v>
      </c>
      <c r="S1760" t="s">
        <v>10176</v>
      </c>
      <c r="U1760" t="s">
        <v>10177</v>
      </c>
    </row>
    <row r="1761" spans="1:21">
      <c r="A1761">
        <v>3718</v>
      </c>
      <c r="B1761" t="s">
        <v>2429</v>
      </c>
      <c r="C1761" t="s">
        <v>10178</v>
      </c>
      <c r="D1761" t="s">
        <v>107</v>
      </c>
      <c r="E1761" t="s">
        <v>10179</v>
      </c>
      <c r="F1761" t="s">
        <v>5923</v>
      </c>
      <c r="G1761" t="s">
        <v>6640</v>
      </c>
      <c r="H1761" t="s">
        <v>27</v>
      </c>
      <c r="I1761" t="s">
        <v>28</v>
      </c>
      <c r="J1761" t="s">
        <v>10180</v>
      </c>
      <c r="K1761" t="s">
        <v>10181</v>
      </c>
      <c r="L1761" t="s">
        <v>10182</v>
      </c>
      <c r="M1761" t="s">
        <v>10183</v>
      </c>
      <c r="N1761" t="s">
        <v>10184</v>
      </c>
      <c r="O1761" t="s">
        <v>64</v>
      </c>
      <c r="P1761">
        <v>0</v>
      </c>
      <c r="Q1761">
        <v>0</v>
      </c>
      <c r="R1761" t="s">
        <v>10185</v>
      </c>
      <c r="S1761" t="s">
        <v>10186</v>
      </c>
      <c r="U1761" t="s">
        <v>10187</v>
      </c>
    </row>
    <row r="1762" spans="1:21">
      <c r="A1762">
        <v>3719</v>
      </c>
      <c r="B1762" t="s">
        <v>2429</v>
      </c>
      <c r="C1762" t="s">
        <v>10188</v>
      </c>
      <c r="D1762" t="s">
        <v>288</v>
      </c>
      <c r="E1762" t="s">
        <v>10189</v>
      </c>
      <c r="F1762" t="s">
        <v>5923</v>
      </c>
      <c r="G1762" t="s">
        <v>6640</v>
      </c>
      <c r="H1762" t="s">
        <v>27</v>
      </c>
      <c r="I1762" t="s">
        <v>28</v>
      </c>
      <c r="J1762" t="s">
        <v>10190</v>
      </c>
      <c r="K1762" t="s">
        <v>10191</v>
      </c>
      <c r="L1762" t="s">
        <v>10192</v>
      </c>
      <c r="M1762" t="s">
        <v>10193</v>
      </c>
      <c r="N1762" t="s">
        <v>10194</v>
      </c>
      <c r="O1762" t="s">
        <v>64</v>
      </c>
      <c r="P1762">
        <v>0</v>
      </c>
      <c r="Q1762">
        <v>0</v>
      </c>
      <c r="S1762" t="s">
        <v>10195</v>
      </c>
      <c r="U1762" t="s">
        <v>10187</v>
      </c>
    </row>
    <row r="1763" spans="1:21">
      <c r="A1763">
        <v>3720</v>
      </c>
      <c r="B1763" t="s">
        <v>2429</v>
      </c>
      <c r="C1763" t="s">
        <v>10188</v>
      </c>
      <c r="D1763" t="s">
        <v>288</v>
      </c>
      <c r="E1763" t="s">
        <v>10196</v>
      </c>
      <c r="F1763" t="s">
        <v>5923</v>
      </c>
      <c r="G1763" t="s">
        <v>6640</v>
      </c>
      <c r="H1763" t="s">
        <v>27</v>
      </c>
      <c r="I1763" t="s">
        <v>28</v>
      </c>
      <c r="J1763" t="s">
        <v>10197</v>
      </c>
      <c r="K1763" t="s">
        <v>10198</v>
      </c>
      <c r="L1763" t="s">
        <v>10199</v>
      </c>
      <c r="M1763" t="s">
        <v>10200</v>
      </c>
      <c r="N1763" t="s">
        <v>10201</v>
      </c>
      <c r="O1763" t="s">
        <v>55</v>
      </c>
      <c r="P1763">
        <v>0</v>
      </c>
      <c r="Q1763">
        <v>0</v>
      </c>
      <c r="R1763" t="s">
        <v>10202</v>
      </c>
      <c r="S1763" t="s">
        <v>10203</v>
      </c>
      <c r="U1763" t="s">
        <v>10204</v>
      </c>
    </row>
    <row r="1764" spans="1:21">
      <c r="A1764" t="s">
        <v>10205</v>
      </c>
      <c r="B1764" t="s">
        <v>2429</v>
      </c>
      <c r="C1764" t="s">
        <v>10206</v>
      </c>
      <c r="D1764" t="s">
        <v>288</v>
      </c>
      <c r="E1764" t="s">
        <v>10207</v>
      </c>
      <c r="F1764" t="s">
        <v>5923</v>
      </c>
      <c r="G1764" t="s">
        <v>6640</v>
      </c>
      <c r="H1764" t="s">
        <v>27</v>
      </c>
      <c r="I1764" t="s">
        <v>28</v>
      </c>
      <c r="J1764" t="s">
        <v>5143</v>
      </c>
      <c r="K1764" t="s">
        <v>5144</v>
      </c>
      <c r="L1764" t="s">
        <v>5145</v>
      </c>
      <c r="M1764" t="s">
        <v>5146</v>
      </c>
      <c r="N1764" t="s">
        <v>5147</v>
      </c>
      <c r="O1764" t="s">
        <v>55</v>
      </c>
      <c r="P1764">
        <v>0</v>
      </c>
      <c r="Q1764">
        <v>0</v>
      </c>
      <c r="R1764" t="s">
        <v>10208</v>
      </c>
      <c r="S1764" t="s">
        <v>10209</v>
      </c>
      <c r="U1764" t="s">
        <v>10204</v>
      </c>
    </row>
    <row r="1765" spans="1:21">
      <c r="A1765">
        <v>3722</v>
      </c>
      <c r="B1765" t="s">
        <v>2429</v>
      </c>
      <c r="C1765" t="s">
        <v>10210</v>
      </c>
      <c r="D1765" t="s">
        <v>288</v>
      </c>
      <c r="E1765" t="s">
        <v>10211</v>
      </c>
      <c r="F1765" t="s">
        <v>5923</v>
      </c>
      <c r="G1765" t="s">
        <v>6640</v>
      </c>
      <c r="H1765" t="s">
        <v>27</v>
      </c>
      <c r="I1765" t="s">
        <v>28</v>
      </c>
      <c r="J1765" t="s">
        <v>10212</v>
      </c>
      <c r="K1765" t="s">
        <v>10213</v>
      </c>
      <c r="L1765" t="s">
        <v>10214</v>
      </c>
      <c r="M1765" t="s">
        <v>10215</v>
      </c>
      <c r="N1765" t="s">
        <v>10216</v>
      </c>
      <c r="O1765" t="s">
        <v>121</v>
      </c>
      <c r="P1765">
        <v>0</v>
      </c>
      <c r="Q1765">
        <v>0</v>
      </c>
      <c r="S1765" t="s">
        <v>10217</v>
      </c>
      <c r="U1765" t="s">
        <v>10218</v>
      </c>
    </row>
    <row r="1766" spans="1:21">
      <c r="A1766">
        <v>3723</v>
      </c>
      <c r="B1766" t="s">
        <v>2429</v>
      </c>
      <c r="C1766" t="s">
        <v>10219</v>
      </c>
      <c r="D1766" t="s">
        <v>288</v>
      </c>
      <c r="E1766" t="s">
        <v>10220</v>
      </c>
      <c r="F1766" t="s">
        <v>5923</v>
      </c>
      <c r="G1766" t="s">
        <v>6640</v>
      </c>
      <c r="H1766" t="s">
        <v>27</v>
      </c>
      <c r="I1766" t="s">
        <v>28</v>
      </c>
      <c r="J1766" t="s">
        <v>9484</v>
      </c>
      <c r="K1766" t="s">
        <v>10221</v>
      </c>
      <c r="L1766" t="s">
        <v>10222</v>
      </c>
      <c r="M1766" t="s">
        <v>10223</v>
      </c>
      <c r="N1766" t="s">
        <v>9483</v>
      </c>
      <c r="O1766" t="s">
        <v>121</v>
      </c>
      <c r="P1766">
        <v>0</v>
      </c>
      <c r="Q1766">
        <v>0</v>
      </c>
      <c r="R1766" t="s">
        <v>10224</v>
      </c>
      <c r="S1766" t="s">
        <v>10225</v>
      </c>
      <c r="U1766" t="s">
        <v>10218</v>
      </c>
    </row>
    <row r="1767" spans="1:21">
      <c r="A1767">
        <v>3724</v>
      </c>
      <c r="B1767" t="s">
        <v>2429</v>
      </c>
      <c r="C1767" t="s">
        <v>10226</v>
      </c>
      <c r="D1767" t="s">
        <v>524</v>
      </c>
      <c r="E1767" t="s">
        <v>10227</v>
      </c>
      <c r="F1767" t="s">
        <v>5923</v>
      </c>
      <c r="G1767" t="s">
        <v>6640</v>
      </c>
      <c r="H1767" t="s">
        <v>27</v>
      </c>
      <c r="I1767" t="s">
        <v>28</v>
      </c>
      <c r="J1767" t="s">
        <v>10228</v>
      </c>
      <c r="K1767" t="s">
        <v>10229</v>
      </c>
      <c r="L1767" t="s">
        <v>10230</v>
      </c>
      <c r="M1767" t="s">
        <v>10231</v>
      </c>
      <c r="N1767" t="s">
        <v>3225</v>
      </c>
      <c r="O1767" t="s">
        <v>34</v>
      </c>
      <c r="P1767">
        <v>0</v>
      </c>
      <c r="Q1767">
        <v>0</v>
      </c>
      <c r="S1767" t="s">
        <v>10232</v>
      </c>
      <c r="U1767" t="s">
        <v>10233</v>
      </c>
    </row>
    <row r="1768" spans="1:21">
      <c r="A1768">
        <v>3725</v>
      </c>
      <c r="B1768" t="s">
        <v>2429</v>
      </c>
      <c r="C1768" t="s">
        <v>10234</v>
      </c>
      <c r="D1768" t="s">
        <v>107</v>
      </c>
      <c r="E1768" t="s">
        <v>10235</v>
      </c>
      <c r="F1768" t="s">
        <v>5923</v>
      </c>
      <c r="G1768" t="s">
        <v>6640</v>
      </c>
      <c r="H1768" t="s">
        <v>27</v>
      </c>
      <c r="I1768" t="s">
        <v>28</v>
      </c>
      <c r="J1768" t="s">
        <v>10236</v>
      </c>
      <c r="K1768" t="s">
        <v>10237</v>
      </c>
      <c r="L1768" t="s">
        <v>10238</v>
      </c>
      <c r="M1768" t="s">
        <v>10239</v>
      </c>
      <c r="N1768" t="s">
        <v>10240</v>
      </c>
      <c r="O1768" t="s">
        <v>121</v>
      </c>
      <c r="P1768">
        <v>0</v>
      </c>
      <c r="Q1768">
        <v>0</v>
      </c>
      <c r="S1768" t="s">
        <v>10241</v>
      </c>
      <c r="U1768" t="s">
        <v>10233</v>
      </c>
    </row>
    <row r="1769" spans="1:21">
      <c r="A1769">
        <v>3726</v>
      </c>
      <c r="B1769" t="s">
        <v>2429</v>
      </c>
      <c r="C1769" t="s">
        <v>10242</v>
      </c>
      <c r="D1769" t="s">
        <v>3320</v>
      </c>
      <c r="E1769" t="s">
        <v>10243</v>
      </c>
      <c r="F1769" t="s">
        <v>5923</v>
      </c>
      <c r="G1769" t="s">
        <v>6640</v>
      </c>
      <c r="H1769" t="s">
        <v>27</v>
      </c>
      <c r="I1769" t="s">
        <v>28</v>
      </c>
      <c r="J1769" t="s">
        <v>10244</v>
      </c>
      <c r="K1769" t="s">
        <v>10245</v>
      </c>
      <c r="L1769" t="s">
        <v>10246</v>
      </c>
      <c r="M1769" t="s">
        <v>10247</v>
      </c>
      <c r="N1769" t="s">
        <v>10248</v>
      </c>
      <c r="O1769" t="s">
        <v>79</v>
      </c>
      <c r="P1769">
        <v>0</v>
      </c>
      <c r="Q1769">
        <v>0</v>
      </c>
      <c r="S1769" t="s">
        <v>10249</v>
      </c>
      <c r="U1769" t="s">
        <v>10233</v>
      </c>
    </row>
    <row r="1770" spans="1:21">
      <c r="A1770">
        <v>3727</v>
      </c>
      <c r="B1770" t="s">
        <v>2429</v>
      </c>
      <c r="C1770" t="s">
        <v>10250</v>
      </c>
      <c r="D1770" t="s">
        <v>98</v>
      </c>
      <c r="E1770" t="s">
        <v>10251</v>
      </c>
      <c r="F1770" t="s">
        <v>5923</v>
      </c>
      <c r="G1770" t="s">
        <v>6640</v>
      </c>
      <c r="H1770" t="s">
        <v>27</v>
      </c>
      <c r="I1770" t="s">
        <v>28</v>
      </c>
      <c r="J1770" t="s">
        <v>10252</v>
      </c>
      <c r="K1770" t="s">
        <v>10253</v>
      </c>
      <c r="L1770" t="s">
        <v>10254</v>
      </c>
      <c r="M1770" t="s">
        <v>10065</v>
      </c>
      <c r="N1770" t="s">
        <v>10064</v>
      </c>
      <c r="O1770" t="s">
        <v>34</v>
      </c>
      <c r="P1770">
        <v>0</v>
      </c>
      <c r="Q1770">
        <v>0</v>
      </c>
      <c r="S1770" t="s">
        <v>10255</v>
      </c>
      <c r="U1770" t="s">
        <v>10233</v>
      </c>
    </row>
    <row r="1771" spans="1:21">
      <c r="A1771">
        <v>3728</v>
      </c>
      <c r="B1771" t="s">
        <v>2429</v>
      </c>
      <c r="C1771" t="s">
        <v>10256</v>
      </c>
      <c r="D1771" t="s">
        <v>107</v>
      </c>
      <c r="E1771" t="s">
        <v>10257</v>
      </c>
      <c r="F1771" t="s">
        <v>5923</v>
      </c>
      <c r="G1771" t="s">
        <v>6640</v>
      </c>
      <c r="H1771" t="s">
        <v>27</v>
      </c>
      <c r="I1771" t="s">
        <v>28</v>
      </c>
      <c r="J1771" t="s">
        <v>10258</v>
      </c>
      <c r="K1771" t="s">
        <v>10259</v>
      </c>
      <c r="L1771" t="s">
        <v>10260</v>
      </c>
      <c r="M1771" t="s">
        <v>10261</v>
      </c>
      <c r="N1771" t="s">
        <v>10262</v>
      </c>
      <c r="O1771" t="s">
        <v>55</v>
      </c>
      <c r="P1771">
        <v>0</v>
      </c>
      <c r="Q1771">
        <v>0</v>
      </c>
      <c r="S1771" t="s">
        <v>10263</v>
      </c>
      <c r="U1771" t="s">
        <v>10264</v>
      </c>
    </row>
    <row r="1772" spans="1:21">
      <c r="A1772" t="s">
        <v>10265</v>
      </c>
      <c r="B1772" t="s">
        <v>2429</v>
      </c>
      <c r="C1772" t="s">
        <v>10266</v>
      </c>
      <c r="D1772" t="s">
        <v>288</v>
      </c>
      <c r="E1772" t="s">
        <v>10267</v>
      </c>
      <c r="F1772" t="s">
        <v>5923</v>
      </c>
      <c r="G1772" t="s">
        <v>6640</v>
      </c>
      <c r="H1772" t="s">
        <v>27</v>
      </c>
      <c r="I1772" t="s">
        <v>28</v>
      </c>
      <c r="J1772" t="s">
        <v>5143</v>
      </c>
      <c r="K1772" t="s">
        <v>5144</v>
      </c>
      <c r="L1772" t="s">
        <v>5145</v>
      </c>
      <c r="M1772" t="s">
        <v>5146</v>
      </c>
      <c r="N1772" t="s">
        <v>5147</v>
      </c>
      <c r="O1772" t="s">
        <v>121</v>
      </c>
      <c r="P1772">
        <v>0</v>
      </c>
      <c r="Q1772">
        <v>0</v>
      </c>
      <c r="R1772" t="s">
        <v>10268</v>
      </c>
      <c r="S1772" t="s">
        <v>10269</v>
      </c>
      <c r="U1772" t="s">
        <v>10270</v>
      </c>
    </row>
    <row r="1773" spans="1:21">
      <c r="A1773">
        <v>3730</v>
      </c>
      <c r="B1773" t="s">
        <v>2429</v>
      </c>
      <c r="C1773" t="s">
        <v>10271</v>
      </c>
      <c r="D1773" t="s">
        <v>2711</v>
      </c>
      <c r="E1773" t="s">
        <v>10272</v>
      </c>
      <c r="F1773" t="s">
        <v>5923</v>
      </c>
      <c r="G1773" t="s">
        <v>6640</v>
      </c>
      <c r="H1773" t="s">
        <v>27</v>
      </c>
      <c r="I1773" t="s">
        <v>28</v>
      </c>
      <c r="J1773" t="s">
        <v>9564</v>
      </c>
      <c r="K1773" t="s">
        <v>10273</v>
      </c>
      <c r="L1773" t="s">
        <v>10274</v>
      </c>
      <c r="M1773" t="s">
        <v>10275</v>
      </c>
      <c r="N1773" t="s">
        <v>10276</v>
      </c>
      <c r="O1773" t="s">
        <v>34</v>
      </c>
      <c r="P1773">
        <v>0</v>
      </c>
      <c r="Q1773">
        <v>0</v>
      </c>
      <c r="S1773" t="s">
        <v>10277</v>
      </c>
      <c r="U1773" t="s">
        <v>10278</v>
      </c>
    </row>
    <row r="1774" spans="1:21">
      <c r="A1774">
        <v>3731</v>
      </c>
      <c r="B1774" t="s">
        <v>2429</v>
      </c>
      <c r="C1774" t="s">
        <v>10279</v>
      </c>
      <c r="D1774" t="s">
        <v>288</v>
      </c>
      <c r="E1774" t="s">
        <v>10280</v>
      </c>
      <c r="F1774" t="s">
        <v>5923</v>
      </c>
      <c r="G1774" t="s">
        <v>6640</v>
      </c>
      <c r="H1774" t="s">
        <v>27</v>
      </c>
      <c r="I1774" t="s">
        <v>28</v>
      </c>
      <c r="J1774" t="s">
        <v>10281</v>
      </c>
      <c r="K1774" t="s">
        <v>10282</v>
      </c>
      <c r="L1774" t="s">
        <v>10283</v>
      </c>
      <c r="M1774" t="s">
        <v>10284</v>
      </c>
      <c r="O1774" t="s">
        <v>55</v>
      </c>
      <c r="P1774">
        <v>0</v>
      </c>
      <c r="Q1774">
        <v>0</v>
      </c>
      <c r="S1774" t="s">
        <v>10169</v>
      </c>
      <c r="U1774" t="s">
        <v>10278</v>
      </c>
    </row>
    <row r="1775" spans="1:21">
      <c r="A1775" t="s">
        <v>10285</v>
      </c>
      <c r="B1775" t="s">
        <v>2429</v>
      </c>
      <c r="C1775" t="s">
        <v>10286</v>
      </c>
      <c r="D1775" t="s">
        <v>288</v>
      </c>
      <c r="E1775" t="s">
        <v>10287</v>
      </c>
      <c r="F1775" t="s">
        <v>5923</v>
      </c>
      <c r="G1775" t="s">
        <v>6640</v>
      </c>
      <c r="H1775" t="s">
        <v>27</v>
      </c>
      <c r="I1775" t="s">
        <v>28</v>
      </c>
      <c r="J1775" t="s">
        <v>5143</v>
      </c>
      <c r="K1775" t="s">
        <v>5144</v>
      </c>
      <c r="L1775" t="s">
        <v>5145</v>
      </c>
      <c r="M1775" t="s">
        <v>5146</v>
      </c>
      <c r="N1775" t="s">
        <v>5147</v>
      </c>
      <c r="O1775" t="s">
        <v>64</v>
      </c>
      <c r="P1775">
        <v>0</v>
      </c>
      <c r="Q1775">
        <v>0</v>
      </c>
      <c r="R1775" t="s">
        <v>10288</v>
      </c>
      <c r="S1775" t="s">
        <v>10289</v>
      </c>
      <c r="U1775" t="s">
        <v>10290</v>
      </c>
    </row>
    <row r="1776" spans="1:21">
      <c r="A1776">
        <v>3733</v>
      </c>
      <c r="B1776" t="s">
        <v>21</v>
      </c>
      <c r="C1776" t="s">
        <v>457</v>
      </c>
      <c r="D1776" t="s">
        <v>364</v>
      </c>
      <c r="E1776" t="s">
        <v>10291</v>
      </c>
      <c r="F1776" t="s">
        <v>5923</v>
      </c>
      <c r="G1776" t="s">
        <v>6640</v>
      </c>
      <c r="H1776" t="s">
        <v>27</v>
      </c>
      <c r="I1776" t="s">
        <v>28</v>
      </c>
      <c r="J1776" t="s">
        <v>10292</v>
      </c>
      <c r="K1776" t="s">
        <v>10293</v>
      </c>
      <c r="L1776" t="s">
        <v>10294</v>
      </c>
      <c r="M1776" t="s">
        <v>10295</v>
      </c>
      <c r="N1776" t="s">
        <v>10296</v>
      </c>
      <c r="O1776" t="s">
        <v>121</v>
      </c>
      <c r="P1776">
        <v>0</v>
      </c>
      <c r="Q1776">
        <v>0</v>
      </c>
      <c r="S1776" t="s">
        <v>10297</v>
      </c>
      <c r="U1776" t="s">
        <v>10298</v>
      </c>
    </row>
    <row r="1777" spans="1:21">
      <c r="A1777">
        <v>3734</v>
      </c>
      <c r="B1777" t="s">
        <v>21</v>
      </c>
      <c r="C1777" t="s">
        <v>733</v>
      </c>
      <c r="D1777" t="s">
        <v>243</v>
      </c>
      <c r="E1777" t="s">
        <v>10299</v>
      </c>
      <c r="F1777" t="s">
        <v>5923</v>
      </c>
      <c r="G1777" t="s">
        <v>6640</v>
      </c>
      <c r="H1777" t="s">
        <v>27</v>
      </c>
      <c r="I1777" t="s">
        <v>28</v>
      </c>
      <c r="J1777" t="s">
        <v>10300</v>
      </c>
      <c r="K1777" t="s">
        <v>10301</v>
      </c>
      <c r="L1777" t="s">
        <v>10302</v>
      </c>
      <c r="M1777" t="s">
        <v>10303</v>
      </c>
      <c r="N1777" t="s">
        <v>10304</v>
      </c>
      <c r="O1777" t="s">
        <v>55</v>
      </c>
      <c r="P1777">
        <v>0</v>
      </c>
      <c r="Q1777">
        <v>0</v>
      </c>
      <c r="S1777" t="s">
        <v>10305</v>
      </c>
      <c r="U1777" t="s">
        <v>10306</v>
      </c>
    </row>
    <row r="1778" spans="1:21">
      <c r="A1778">
        <v>3735</v>
      </c>
      <c r="B1778" t="s">
        <v>21</v>
      </c>
      <c r="C1778" t="s">
        <v>139</v>
      </c>
      <c r="D1778" t="s">
        <v>47</v>
      </c>
      <c r="E1778" t="s">
        <v>10307</v>
      </c>
      <c r="F1778" t="s">
        <v>5923</v>
      </c>
      <c r="G1778" t="s">
        <v>6640</v>
      </c>
      <c r="H1778" t="s">
        <v>27</v>
      </c>
      <c r="I1778" t="s">
        <v>28</v>
      </c>
      <c r="J1778" t="s">
        <v>10308</v>
      </c>
      <c r="K1778" t="s">
        <v>10309</v>
      </c>
      <c r="L1778" t="s">
        <v>10310</v>
      </c>
      <c r="M1778" t="s">
        <v>10273</v>
      </c>
      <c r="N1778" t="s">
        <v>10311</v>
      </c>
      <c r="O1778" t="s">
        <v>79</v>
      </c>
      <c r="P1778">
        <v>0</v>
      </c>
      <c r="Q1778">
        <v>0</v>
      </c>
      <c r="S1778" t="s">
        <v>10312</v>
      </c>
      <c r="U1778" t="s">
        <v>10306</v>
      </c>
    </row>
    <row r="1779" spans="1:21">
      <c r="A1779">
        <v>3736</v>
      </c>
      <c r="B1779" t="s">
        <v>21</v>
      </c>
      <c r="C1779" t="s">
        <v>333</v>
      </c>
      <c r="D1779" t="s">
        <v>47</v>
      </c>
      <c r="E1779" t="s">
        <v>10313</v>
      </c>
      <c r="F1779" t="s">
        <v>5923</v>
      </c>
      <c r="G1779" t="s">
        <v>6640</v>
      </c>
      <c r="H1779" t="s">
        <v>27</v>
      </c>
      <c r="I1779" t="s">
        <v>28</v>
      </c>
      <c r="J1779" t="s">
        <v>10223</v>
      </c>
      <c r="K1779" t="s">
        <v>10314</v>
      </c>
      <c r="L1779" t="s">
        <v>10315</v>
      </c>
      <c r="M1779" t="s">
        <v>10222</v>
      </c>
      <c r="N1779" t="s">
        <v>10221</v>
      </c>
      <c r="O1779" t="s">
        <v>64</v>
      </c>
      <c r="P1779">
        <v>0</v>
      </c>
      <c r="Q1779">
        <v>0</v>
      </c>
      <c r="S1779" t="s">
        <v>10316</v>
      </c>
      <c r="U1779" t="s">
        <v>10306</v>
      </c>
    </row>
    <row r="1780" spans="1:21">
      <c r="A1780">
        <v>3737</v>
      </c>
      <c r="B1780" t="s">
        <v>21</v>
      </c>
      <c r="C1780" t="s">
        <v>333</v>
      </c>
      <c r="D1780" t="s">
        <v>47</v>
      </c>
      <c r="E1780" t="s">
        <v>10317</v>
      </c>
      <c r="F1780" t="s">
        <v>5923</v>
      </c>
      <c r="G1780" t="s">
        <v>6640</v>
      </c>
      <c r="H1780" t="s">
        <v>27</v>
      </c>
      <c r="I1780" t="s">
        <v>28</v>
      </c>
      <c r="J1780" t="s">
        <v>10318</v>
      </c>
      <c r="K1780" t="s">
        <v>10319</v>
      </c>
      <c r="L1780" t="s">
        <v>10199</v>
      </c>
      <c r="M1780" t="s">
        <v>10197</v>
      </c>
      <c r="N1780" t="s">
        <v>10320</v>
      </c>
      <c r="O1780" t="s">
        <v>34</v>
      </c>
      <c r="P1780">
        <v>0</v>
      </c>
      <c r="Q1780">
        <v>0</v>
      </c>
      <c r="S1780" t="s">
        <v>10321</v>
      </c>
      <c r="U1780" t="s">
        <v>10306</v>
      </c>
    </row>
    <row r="1781" spans="1:21">
      <c r="A1781">
        <v>3738</v>
      </c>
      <c r="B1781" t="s">
        <v>21</v>
      </c>
      <c r="C1781" t="s">
        <v>333</v>
      </c>
      <c r="D1781" t="s">
        <v>47</v>
      </c>
      <c r="E1781" t="s">
        <v>10322</v>
      </c>
      <c r="F1781" t="s">
        <v>5923</v>
      </c>
      <c r="G1781" t="s">
        <v>6640</v>
      </c>
      <c r="H1781" t="s">
        <v>27</v>
      </c>
      <c r="I1781" t="s">
        <v>28</v>
      </c>
      <c r="J1781" t="s">
        <v>10323</v>
      </c>
      <c r="K1781" t="s">
        <v>10324</v>
      </c>
      <c r="O1781" t="s">
        <v>121</v>
      </c>
      <c r="P1781">
        <v>0</v>
      </c>
      <c r="Q1781">
        <v>0</v>
      </c>
      <c r="R1781" t="s">
        <v>10325</v>
      </c>
      <c r="S1781" t="s">
        <v>10326</v>
      </c>
      <c r="U1781" t="s">
        <v>10327</v>
      </c>
    </row>
    <row r="1782" spans="1:21">
      <c r="A1782">
        <v>3739</v>
      </c>
      <c r="B1782" t="s">
        <v>21</v>
      </c>
      <c r="C1782" t="s">
        <v>139</v>
      </c>
      <c r="D1782" t="s">
        <v>47</v>
      </c>
      <c r="E1782" t="s">
        <v>10328</v>
      </c>
      <c r="F1782" t="s">
        <v>5923</v>
      </c>
      <c r="G1782" t="s">
        <v>6640</v>
      </c>
      <c r="H1782" t="s">
        <v>27</v>
      </c>
      <c r="I1782" t="s">
        <v>28</v>
      </c>
      <c r="J1782" t="s">
        <v>10080</v>
      </c>
      <c r="K1782" t="s">
        <v>10078</v>
      </c>
      <c r="L1782" t="s">
        <v>10329</v>
      </c>
      <c r="M1782" t="s">
        <v>10330</v>
      </c>
      <c r="N1782" t="s">
        <v>10050</v>
      </c>
      <c r="O1782" t="s">
        <v>64</v>
      </c>
      <c r="P1782">
        <v>0</v>
      </c>
      <c r="Q1782">
        <v>0</v>
      </c>
      <c r="S1782" t="s">
        <v>10331</v>
      </c>
      <c r="U1782" t="s">
        <v>10332</v>
      </c>
    </row>
    <row r="1783" spans="1:21">
      <c r="A1783">
        <v>3740</v>
      </c>
      <c r="B1783" t="s">
        <v>21</v>
      </c>
      <c r="C1783" t="s">
        <v>428</v>
      </c>
      <c r="D1783" t="s">
        <v>47</v>
      </c>
      <c r="E1783" t="s">
        <v>10333</v>
      </c>
      <c r="F1783" t="s">
        <v>5923</v>
      </c>
      <c r="G1783" t="s">
        <v>6640</v>
      </c>
      <c r="H1783" t="s">
        <v>27</v>
      </c>
      <c r="I1783" t="s">
        <v>28</v>
      </c>
      <c r="J1783" t="s">
        <v>10334</v>
      </c>
      <c r="K1783" t="s">
        <v>10335</v>
      </c>
      <c r="L1783" t="s">
        <v>10336</v>
      </c>
      <c r="M1783" t="s">
        <v>10337</v>
      </c>
      <c r="N1783" t="s">
        <v>10338</v>
      </c>
      <c r="O1783" t="s">
        <v>55</v>
      </c>
      <c r="P1783">
        <v>0</v>
      </c>
      <c r="Q1783">
        <v>0</v>
      </c>
      <c r="S1783" t="s">
        <v>10339</v>
      </c>
      <c r="U1783" t="s">
        <v>10332</v>
      </c>
    </row>
    <row r="1784" spans="1:21">
      <c r="A1784">
        <v>3741</v>
      </c>
      <c r="B1784" t="s">
        <v>21</v>
      </c>
      <c r="C1784" t="s">
        <v>333</v>
      </c>
      <c r="D1784" t="s">
        <v>47</v>
      </c>
      <c r="E1784" t="s">
        <v>10340</v>
      </c>
      <c r="F1784" t="s">
        <v>5923</v>
      </c>
      <c r="G1784" t="s">
        <v>6640</v>
      </c>
      <c r="H1784" t="s">
        <v>27</v>
      </c>
      <c r="I1784" t="s">
        <v>28</v>
      </c>
      <c r="J1784" t="s">
        <v>10341</v>
      </c>
      <c r="K1784" t="s">
        <v>10342</v>
      </c>
      <c r="L1784" t="s">
        <v>10343</v>
      </c>
      <c r="M1784" t="s">
        <v>10344</v>
      </c>
      <c r="N1784" t="s">
        <v>10345</v>
      </c>
      <c r="O1784" t="s">
        <v>64</v>
      </c>
      <c r="P1784">
        <v>0</v>
      </c>
      <c r="Q1784">
        <v>0</v>
      </c>
      <c r="S1784" t="s">
        <v>10346</v>
      </c>
      <c r="U1784" t="s">
        <v>10332</v>
      </c>
    </row>
    <row r="1785" spans="1:21">
      <c r="A1785" t="s">
        <v>10347</v>
      </c>
      <c r="B1785" t="s">
        <v>21</v>
      </c>
      <c r="C1785" t="s">
        <v>428</v>
      </c>
      <c r="D1785" t="s">
        <v>47</v>
      </c>
      <c r="E1785" t="s">
        <v>10348</v>
      </c>
      <c r="F1785" t="s">
        <v>5923</v>
      </c>
      <c r="G1785" t="s">
        <v>6640</v>
      </c>
      <c r="H1785" t="s">
        <v>27</v>
      </c>
      <c r="I1785" t="s">
        <v>28</v>
      </c>
      <c r="J1785" t="s">
        <v>5143</v>
      </c>
      <c r="K1785" t="s">
        <v>5144</v>
      </c>
      <c r="L1785" t="s">
        <v>5145</v>
      </c>
      <c r="M1785" t="s">
        <v>5146</v>
      </c>
      <c r="N1785" t="s">
        <v>5147</v>
      </c>
      <c r="O1785" t="s">
        <v>121</v>
      </c>
      <c r="P1785">
        <v>0</v>
      </c>
      <c r="Q1785">
        <v>0</v>
      </c>
      <c r="R1785" t="s">
        <v>10349</v>
      </c>
      <c r="S1785" t="s">
        <v>10350</v>
      </c>
      <c r="U1785" t="s">
        <v>10332</v>
      </c>
    </row>
    <row r="1786" spans="1:21">
      <c r="A1786" t="s">
        <v>10351</v>
      </c>
      <c r="B1786" t="s">
        <v>21</v>
      </c>
      <c r="C1786" t="s">
        <v>333</v>
      </c>
      <c r="D1786" t="s">
        <v>47</v>
      </c>
      <c r="E1786" t="s">
        <v>10352</v>
      </c>
      <c r="F1786" t="s">
        <v>5923</v>
      </c>
      <c r="G1786" t="s">
        <v>6640</v>
      </c>
      <c r="H1786" t="s">
        <v>27</v>
      </c>
      <c r="I1786" t="s">
        <v>28</v>
      </c>
      <c r="J1786" t="s">
        <v>5143</v>
      </c>
      <c r="K1786" t="s">
        <v>5144</v>
      </c>
      <c r="L1786" t="s">
        <v>5145</v>
      </c>
      <c r="M1786" t="s">
        <v>5146</v>
      </c>
      <c r="N1786" t="s">
        <v>5147</v>
      </c>
      <c r="O1786" t="s">
        <v>55</v>
      </c>
      <c r="P1786">
        <v>0</v>
      </c>
      <c r="Q1786">
        <v>0</v>
      </c>
      <c r="R1786" t="s">
        <v>10353</v>
      </c>
      <c r="S1786" t="s">
        <v>10354</v>
      </c>
      <c r="U1786" t="s">
        <v>10355</v>
      </c>
    </row>
    <row r="1787" spans="1:21">
      <c r="A1787">
        <v>3744</v>
      </c>
      <c r="B1787" t="s">
        <v>21</v>
      </c>
      <c r="C1787" t="s">
        <v>333</v>
      </c>
      <c r="D1787" t="s">
        <v>47</v>
      </c>
      <c r="E1787" t="s">
        <v>10356</v>
      </c>
      <c r="F1787" t="s">
        <v>5923</v>
      </c>
      <c r="G1787" t="s">
        <v>6640</v>
      </c>
      <c r="H1787" t="s">
        <v>27</v>
      </c>
      <c r="I1787" t="s">
        <v>2556</v>
      </c>
      <c r="O1787" t="s">
        <v>55</v>
      </c>
      <c r="P1787">
        <v>0</v>
      </c>
      <c r="Q1787">
        <v>0</v>
      </c>
      <c r="R1787" t="s">
        <v>10357</v>
      </c>
      <c r="S1787" t="s">
        <v>10358</v>
      </c>
      <c r="U1787" t="s">
        <v>10359</v>
      </c>
    </row>
    <row r="1788" spans="1:21">
      <c r="A1788" t="s">
        <v>10360</v>
      </c>
      <c r="B1788" t="s">
        <v>21</v>
      </c>
      <c r="C1788" t="s">
        <v>428</v>
      </c>
      <c r="D1788" t="s">
        <v>47</v>
      </c>
      <c r="E1788" t="s">
        <v>10361</v>
      </c>
      <c r="F1788" t="s">
        <v>5923</v>
      </c>
      <c r="G1788" t="s">
        <v>6640</v>
      </c>
      <c r="H1788" t="s">
        <v>27</v>
      </c>
      <c r="I1788" t="s">
        <v>28</v>
      </c>
      <c r="J1788" t="s">
        <v>5143</v>
      </c>
      <c r="K1788" t="s">
        <v>5144</v>
      </c>
      <c r="L1788" t="s">
        <v>5145</v>
      </c>
      <c r="M1788" t="s">
        <v>5146</v>
      </c>
      <c r="N1788" t="s">
        <v>5147</v>
      </c>
      <c r="O1788" t="s">
        <v>121</v>
      </c>
      <c r="P1788">
        <v>0</v>
      </c>
      <c r="Q1788">
        <v>0</v>
      </c>
      <c r="R1788" t="s">
        <v>10362</v>
      </c>
      <c r="S1788" t="s">
        <v>10363</v>
      </c>
      <c r="U1788" t="s">
        <v>10364</v>
      </c>
    </row>
    <row r="1789" spans="1:21">
      <c r="A1789">
        <v>3746</v>
      </c>
      <c r="B1789" t="s">
        <v>21</v>
      </c>
      <c r="C1789" t="s">
        <v>588</v>
      </c>
      <c r="D1789" t="s">
        <v>47</v>
      </c>
      <c r="E1789" t="s">
        <v>10365</v>
      </c>
      <c r="F1789" t="s">
        <v>5923</v>
      </c>
      <c r="G1789" t="s">
        <v>6640</v>
      </c>
      <c r="H1789" t="s">
        <v>27</v>
      </c>
      <c r="I1789" t="s">
        <v>28</v>
      </c>
      <c r="J1789" t="s">
        <v>10366</v>
      </c>
      <c r="K1789" t="s">
        <v>10367</v>
      </c>
      <c r="L1789" t="s">
        <v>10368</v>
      </c>
      <c r="M1789" t="s">
        <v>10369</v>
      </c>
      <c r="N1789" t="s">
        <v>10370</v>
      </c>
      <c r="O1789" t="s">
        <v>79</v>
      </c>
      <c r="P1789">
        <v>0</v>
      </c>
      <c r="Q1789">
        <v>0</v>
      </c>
      <c r="R1789" t="s">
        <v>10371</v>
      </c>
      <c r="S1789" t="s">
        <v>10372</v>
      </c>
      <c r="U1789" t="s">
        <v>10373</v>
      </c>
    </row>
    <row r="1790" spans="1:21">
      <c r="A1790">
        <v>3747</v>
      </c>
      <c r="B1790" t="s">
        <v>21</v>
      </c>
      <c r="C1790" t="s">
        <v>139</v>
      </c>
      <c r="D1790" t="s">
        <v>47</v>
      </c>
      <c r="E1790" t="s">
        <v>10374</v>
      </c>
      <c r="F1790" t="s">
        <v>5923</v>
      </c>
      <c r="G1790" t="s">
        <v>6640</v>
      </c>
      <c r="H1790" t="s">
        <v>27</v>
      </c>
      <c r="I1790" t="s">
        <v>28</v>
      </c>
      <c r="J1790" t="s">
        <v>10375</v>
      </c>
      <c r="K1790" t="s">
        <v>10376</v>
      </c>
      <c r="L1790" t="s">
        <v>10377</v>
      </c>
      <c r="M1790" t="s">
        <v>10378</v>
      </c>
      <c r="N1790" t="s">
        <v>10379</v>
      </c>
      <c r="O1790" t="s">
        <v>55</v>
      </c>
      <c r="P1790">
        <v>0</v>
      </c>
      <c r="Q1790">
        <v>0</v>
      </c>
      <c r="S1790" t="s">
        <v>10380</v>
      </c>
      <c r="U1790" t="s">
        <v>10381</v>
      </c>
    </row>
    <row r="1791" spans="1:21">
      <c r="A1791">
        <v>3748</v>
      </c>
      <c r="B1791" t="s">
        <v>21</v>
      </c>
      <c r="C1791" t="s">
        <v>227</v>
      </c>
      <c r="D1791" t="s">
        <v>98</v>
      </c>
      <c r="E1791" t="s">
        <v>10382</v>
      </c>
      <c r="F1791" t="s">
        <v>5923</v>
      </c>
      <c r="G1791" t="s">
        <v>6640</v>
      </c>
      <c r="H1791" t="s">
        <v>27</v>
      </c>
      <c r="I1791" t="s">
        <v>28</v>
      </c>
      <c r="J1791" t="s">
        <v>10383</v>
      </c>
      <c r="K1791" t="s">
        <v>10384</v>
      </c>
      <c r="L1791" t="s">
        <v>10385</v>
      </c>
      <c r="M1791" t="s">
        <v>10386</v>
      </c>
      <c r="N1791" t="s">
        <v>10387</v>
      </c>
      <c r="O1791" t="s">
        <v>79</v>
      </c>
      <c r="P1791">
        <v>0</v>
      </c>
      <c r="Q1791">
        <v>0</v>
      </c>
      <c r="S1791" t="s">
        <v>10388</v>
      </c>
      <c r="U1791" t="s">
        <v>10381</v>
      </c>
    </row>
    <row r="1792" spans="1:21">
      <c r="A1792">
        <v>3749</v>
      </c>
      <c r="B1792" t="s">
        <v>21</v>
      </c>
      <c r="C1792" t="s">
        <v>227</v>
      </c>
      <c r="D1792" t="s">
        <v>98</v>
      </c>
      <c r="E1792" t="s">
        <v>10389</v>
      </c>
      <c r="F1792" t="s">
        <v>5923</v>
      </c>
      <c r="G1792" t="s">
        <v>6640</v>
      </c>
      <c r="H1792" t="s">
        <v>27</v>
      </c>
      <c r="I1792" t="s">
        <v>28</v>
      </c>
      <c r="J1792" t="s">
        <v>10390</v>
      </c>
      <c r="K1792" t="s">
        <v>10391</v>
      </c>
      <c r="L1792" t="s">
        <v>10392</v>
      </c>
      <c r="M1792" t="s">
        <v>10393</v>
      </c>
      <c r="N1792" t="s">
        <v>10394</v>
      </c>
      <c r="O1792" t="s">
        <v>34</v>
      </c>
      <c r="P1792">
        <v>0</v>
      </c>
      <c r="Q1792">
        <v>0</v>
      </c>
      <c r="S1792" t="s">
        <v>10395</v>
      </c>
      <c r="U1792" t="s">
        <v>10381</v>
      </c>
    </row>
    <row r="1793" spans="1:21">
      <c r="A1793">
        <v>3750</v>
      </c>
      <c r="B1793" t="s">
        <v>21</v>
      </c>
      <c r="C1793" t="s">
        <v>588</v>
      </c>
      <c r="D1793" t="s">
        <v>107</v>
      </c>
      <c r="E1793" t="s">
        <v>10396</v>
      </c>
      <c r="F1793" t="s">
        <v>5923</v>
      </c>
      <c r="G1793" t="s">
        <v>6640</v>
      </c>
      <c r="H1793" t="s">
        <v>27</v>
      </c>
      <c r="I1793" t="s">
        <v>28</v>
      </c>
      <c r="J1793" t="s">
        <v>10397</v>
      </c>
      <c r="K1793" t="s">
        <v>10398</v>
      </c>
      <c r="L1793" t="s">
        <v>10399</v>
      </c>
      <c r="M1793" t="s">
        <v>10400</v>
      </c>
      <c r="N1793" t="s">
        <v>10401</v>
      </c>
      <c r="O1793" t="s">
        <v>34</v>
      </c>
      <c r="P1793">
        <v>0</v>
      </c>
      <c r="Q1793">
        <v>0</v>
      </c>
      <c r="S1793" t="s">
        <v>10402</v>
      </c>
      <c r="U1793" t="s">
        <v>10381</v>
      </c>
    </row>
    <row r="1794" spans="1:21">
      <c r="A1794">
        <v>3751</v>
      </c>
      <c r="B1794" t="s">
        <v>21</v>
      </c>
      <c r="C1794" t="s">
        <v>333</v>
      </c>
      <c r="D1794" t="s">
        <v>516</v>
      </c>
      <c r="E1794" t="s">
        <v>10403</v>
      </c>
      <c r="F1794" t="s">
        <v>5923</v>
      </c>
      <c r="G1794" t="s">
        <v>6640</v>
      </c>
      <c r="H1794" t="s">
        <v>27</v>
      </c>
      <c r="I1794" t="s">
        <v>28</v>
      </c>
      <c r="J1794" t="s">
        <v>3477</v>
      </c>
      <c r="K1794" t="s">
        <v>9644</v>
      </c>
      <c r="L1794" t="s">
        <v>3277</v>
      </c>
      <c r="M1794" t="s">
        <v>10404</v>
      </c>
      <c r="N1794" t="s">
        <v>2853</v>
      </c>
      <c r="O1794" t="s">
        <v>79</v>
      </c>
      <c r="P1794">
        <v>0</v>
      </c>
      <c r="Q1794">
        <v>0</v>
      </c>
      <c r="S1794" t="s">
        <v>10405</v>
      </c>
      <c r="U1794" t="s">
        <v>10381</v>
      </c>
    </row>
    <row r="1795" spans="1:21">
      <c r="A1795">
        <v>3751</v>
      </c>
      <c r="B1795" t="s">
        <v>2950</v>
      </c>
      <c r="C1795" t="s">
        <v>9398</v>
      </c>
      <c r="D1795" t="s">
        <v>364</v>
      </c>
      <c r="E1795" t="s">
        <v>10406</v>
      </c>
      <c r="F1795" t="s">
        <v>5923</v>
      </c>
      <c r="G1795" t="s">
        <v>6640</v>
      </c>
      <c r="H1795" t="s">
        <v>27</v>
      </c>
      <c r="I1795" t="s">
        <v>28</v>
      </c>
      <c r="J1795" t="s">
        <v>10407</v>
      </c>
      <c r="K1795" t="s">
        <v>10408</v>
      </c>
      <c r="L1795" t="s">
        <v>10409</v>
      </c>
      <c r="M1795" t="s">
        <v>10410</v>
      </c>
      <c r="N1795" t="s">
        <v>10253</v>
      </c>
      <c r="O1795" t="s">
        <v>121</v>
      </c>
      <c r="P1795">
        <v>0</v>
      </c>
      <c r="Q1795">
        <v>0</v>
      </c>
      <c r="S1795" t="s">
        <v>10411</v>
      </c>
      <c r="U1795" t="s">
        <v>10381</v>
      </c>
    </row>
    <row r="1796" spans="1:21">
      <c r="A1796">
        <v>3752</v>
      </c>
      <c r="B1796" t="s">
        <v>2950</v>
      </c>
      <c r="C1796" t="s">
        <v>9403</v>
      </c>
      <c r="D1796" t="s">
        <v>364</v>
      </c>
      <c r="E1796" t="s">
        <v>10412</v>
      </c>
      <c r="F1796" t="s">
        <v>5923</v>
      </c>
      <c r="G1796" t="s">
        <v>6640</v>
      </c>
      <c r="H1796" t="s">
        <v>27</v>
      </c>
      <c r="I1796" t="s">
        <v>28</v>
      </c>
      <c r="J1796" t="s">
        <v>3033</v>
      </c>
      <c r="K1796" t="s">
        <v>35</v>
      </c>
      <c r="L1796" t="s">
        <v>3034</v>
      </c>
      <c r="M1796" t="s">
        <v>3036</v>
      </c>
      <c r="O1796" t="s">
        <v>55</v>
      </c>
      <c r="P1796">
        <v>0</v>
      </c>
      <c r="Q1796">
        <v>0</v>
      </c>
      <c r="R1796" t="s">
        <v>10413</v>
      </c>
      <c r="S1796" t="s">
        <v>10414</v>
      </c>
      <c r="U1796" t="s">
        <v>10415</v>
      </c>
    </row>
    <row r="1797" spans="1:21">
      <c r="A1797">
        <v>3753</v>
      </c>
      <c r="B1797" t="s">
        <v>2950</v>
      </c>
      <c r="C1797" t="s">
        <v>8836</v>
      </c>
      <c r="D1797" t="s">
        <v>364</v>
      </c>
      <c r="E1797" t="s">
        <v>10416</v>
      </c>
      <c r="F1797" t="s">
        <v>5923</v>
      </c>
      <c r="G1797" t="s">
        <v>6640</v>
      </c>
      <c r="H1797" t="s">
        <v>27</v>
      </c>
      <c r="I1797" t="s">
        <v>28</v>
      </c>
      <c r="J1797" t="s">
        <v>10417</v>
      </c>
      <c r="K1797" t="s">
        <v>10418</v>
      </c>
      <c r="L1797" t="s">
        <v>10419</v>
      </c>
      <c r="M1797" t="s">
        <v>10420</v>
      </c>
      <c r="N1797" t="s">
        <v>10421</v>
      </c>
      <c r="O1797" t="s">
        <v>34</v>
      </c>
      <c r="P1797">
        <v>0</v>
      </c>
      <c r="Q1797">
        <v>0</v>
      </c>
      <c r="R1797" t="s">
        <v>10422</v>
      </c>
      <c r="S1797" t="s">
        <v>10423</v>
      </c>
      <c r="U1797" t="s">
        <v>10424</v>
      </c>
    </row>
    <row r="1798" spans="1:21">
      <c r="A1798">
        <v>3754</v>
      </c>
      <c r="B1798" t="s">
        <v>2950</v>
      </c>
      <c r="C1798" t="s">
        <v>6206</v>
      </c>
      <c r="D1798" t="s">
        <v>364</v>
      </c>
      <c r="E1798" t="s">
        <v>10425</v>
      </c>
      <c r="F1798" t="s">
        <v>5923</v>
      </c>
      <c r="G1798" t="s">
        <v>6640</v>
      </c>
      <c r="H1798" t="s">
        <v>27</v>
      </c>
      <c r="I1798" t="s">
        <v>28</v>
      </c>
      <c r="J1798" t="s">
        <v>10426</v>
      </c>
      <c r="K1798" t="s">
        <v>10427</v>
      </c>
      <c r="L1798" t="s">
        <v>10428</v>
      </c>
      <c r="M1798" t="s">
        <v>10429</v>
      </c>
      <c r="N1798" t="s">
        <v>10430</v>
      </c>
      <c r="O1798" t="s">
        <v>34</v>
      </c>
      <c r="P1798">
        <v>0</v>
      </c>
      <c r="Q1798">
        <v>0</v>
      </c>
      <c r="S1798" t="s">
        <v>10431</v>
      </c>
      <c r="U1798" t="s">
        <v>10424</v>
      </c>
    </row>
    <row r="1799" spans="1:21">
      <c r="A1799">
        <v>3755</v>
      </c>
      <c r="B1799" t="s">
        <v>2950</v>
      </c>
      <c r="C1799" t="s">
        <v>9435</v>
      </c>
      <c r="D1799" t="s">
        <v>364</v>
      </c>
      <c r="E1799" t="s">
        <v>10432</v>
      </c>
      <c r="F1799" t="s">
        <v>5923</v>
      </c>
      <c r="G1799" t="s">
        <v>6640</v>
      </c>
      <c r="H1799" t="s">
        <v>27</v>
      </c>
      <c r="I1799" t="s">
        <v>28</v>
      </c>
      <c r="J1799" t="s">
        <v>10433</v>
      </c>
      <c r="K1799" t="s">
        <v>10434</v>
      </c>
      <c r="L1799" t="s">
        <v>10435</v>
      </c>
      <c r="M1799" t="s">
        <v>10436</v>
      </c>
      <c r="N1799" t="s">
        <v>10437</v>
      </c>
      <c r="O1799" t="s">
        <v>55</v>
      </c>
      <c r="P1799">
        <v>0</v>
      </c>
      <c r="Q1799">
        <v>0</v>
      </c>
      <c r="R1799" t="s">
        <v>10438</v>
      </c>
      <c r="S1799" t="s">
        <v>10439</v>
      </c>
      <c r="U1799" t="s">
        <v>10424</v>
      </c>
    </row>
    <row r="1800" spans="1:21">
      <c r="A1800">
        <v>3756</v>
      </c>
      <c r="B1800" t="s">
        <v>2950</v>
      </c>
      <c r="C1800" t="s">
        <v>9435</v>
      </c>
      <c r="D1800" t="s">
        <v>364</v>
      </c>
      <c r="E1800" t="s">
        <v>10440</v>
      </c>
      <c r="F1800" t="s">
        <v>5923</v>
      </c>
      <c r="G1800" t="s">
        <v>6640</v>
      </c>
      <c r="H1800" t="s">
        <v>27</v>
      </c>
      <c r="I1800" t="s">
        <v>28</v>
      </c>
      <c r="J1800" t="s">
        <v>10441</v>
      </c>
      <c r="K1800" t="s">
        <v>10442</v>
      </c>
      <c r="L1800" t="s">
        <v>10443</v>
      </c>
      <c r="M1800" t="s">
        <v>10444</v>
      </c>
      <c r="N1800" t="s">
        <v>10445</v>
      </c>
      <c r="O1800" t="s">
        <v>34</v>
      </c>
      <c r="P1800">
        <v>0</v>
      </c>
      <c r="Q1800">
        <v>0</v>
      </c>
      <c r="S1800" t="s">
        <v>10446</v>
      </c>
      <c r="U1800" t="s">
        <v>10447</v>
      </c>
    </row>
    <row r="1801" spans="1:21">
      <c r="A1801">
        <v>3757</v>
      </c>
      <c r="B1801" t="s">
        <v>2950</v>
      </c>
      <c r="C1801" t="s">
        <v>10448</v>
      </c>
      <c r="D1801" t="s">
        <v>364</v>
      </c>
      <c r="E1801" t="s">
        <v>10449</v>
      </c>
      <c r="F1801" t="s">
        <v>5923</v>
      </c>
      <c r="G1801" t="s">
        <v>6640</v>
      </c>
      <c r="H1801" t="s">
        <v>27</v>
      </c>
      <c r="I1801" t="s">
        <v>28</v>
      </c>
      <c r="J1801" t="s">
        <v>10450</v>
      </c>
      <c r="K1801" t="s">
        <v>10451</v>
      </c>
      <c r="L1801" t="s">
        <v>10452</v>
      </c>
      <c r="M1801" t="s">
        <v>10453</v>
      </c>
      <c r="N1801" t="s">
        <v>9692</v>
      </c>
      <c r="O1801" t="s">
        <v>79</v>
      </c>
      <c r="P1801">
        <v>0</v>
      </c>
      <c r="Q1801">
        <v>0</v>
      </c>
      <c r="S1801" t="s">
        <v>10454</v>
      </c>
      <c r="U1801" t="s">
        <v>10447</v>
      </c>
    </row>
    <row r="1802" spans="1:21">
      <c r="A1802">
        <v>3758</v>
      </c>
      <c r="B1802" t="s">
        <v>2950</v>
      </c>
      <c r="C1802" t="s">
        <v>10455</v>
      </c>
      <c r="D1802" t="s">
        <v>364</v>
      </c>
      <c r="E1802" t="s">
        <v>10456</v>
      </c>
      <c r="F1802" t="s">
        <v>5923</v>
      </c>
      <c r="G1802" t="s">
        <v>6640</v>
      </c>
      <c r="H1802" t="s">
        <v>27</v>
      </c>
      <c r="I1802" t="s">
        <v>28</v>
      </c>
      <c r="J1802" t="s">
        <v>9947</v>
      </c>
      <c r="K1802" t="s">
        <v>10457</v>
      </c>
      <c r="L1802" t="s">
        <v>10458</v>
      </c>
      <c r="M1802" t="s">
        <v>9553</v>
      </c>
      <c r="N1802" t="s">
        <v>10459</v>
      </c>
      <c r="O1802" t="s">
        <v>121</v>
      </c>
      <c r="P1802">
        <v>0</v>
      </c>
      <c r="Q1802">
        <v>0</v>
      </c>
      <c r="S1802" t="s">
        <v>10460</v>
      </c>
      <c r="U1802" t="s">
        <v>10447</v>
      </c>
    </row>
    <row r="1803" spans="1:21">
      <c r="A1803">
        <v>3759</v>
      </c>
      <c r="B1803" t="s">
        <v>2950</v>
      </c>
      <c r="C1803" t="s">
        <v>10455</v>
      </c>
      <c r="D1803" t="s">
        <v>364</v>
      </c>
      <c r="E1803" t="s">
        <v>10461</v>
      </c>
      <c r="F1803" t="s">
        <v>5923</v>
      </c>
      <c r="G1803" t="s">
        <v>6640</v>
      </c>
      <c r="H1803" t="s">
        <v>27</v>
      </c>
      <c r="I1803" t="s">
        <v>28</v>
      </c>
      <c r="J1803" t="s">
        <v>10462</v>
      </c>
      <c r="K1803" t="s">
        <v>10463</v>
      </c>
      <c r="L1803" t="s">
        <v>10464</v>
      </c>
      <c r="M1803" t="s">
        <v>10465</v>
      </c>
      <c r="N1803" t="s">
        <v>10466</v>
      </c>
      <c r="O1803" t="s">
        <v>55</v>
      </c>
      <c r="P1803">
        <v>0</v>
      </c>
      <c r="Q1803">
        <v>0</v>
      </c>
      <c r="R1803" t="s">
        <v>10467</v>
      </c>
      <c r="S1803" t="s">
        <v>10468</v>
      </c>
      <c r="U1803" t="s">
        <v>10469</v>
      </c>
    </row>
    <row r="1804" spans="1:21">
      <c r="A1804">
        <v>3760</v>
      </c>
      <c r="B1804" t="s">
        <v>2950</v>
      </c>
      <c r="C1804" t="s">
        <v>10470</v>
      </c>
      <c r="D1804" t="s">
        <v>47</v>
      </c>
      <c r="E1804" t="s">
        <v>10471</v>
      </c>
      <c r="F1804" t="s">
        <v>5923</v>
      </c>
      <c r="G1804" t="s">
        <v>6640</v>
      </c>
      <c r="H1804" t="s">
        <v>27</v>
      </c>
      <c r="I1804" t="s">
        <v>28</v>
      </c>
      <c r="J1804" t="s">
        <v>10472</v>
      </c>
      <c r="K1804" t="s">
        <v>10473</v>
      </c>
      <c r="L1804" t="s">
        <v>10474</v>
      </c>
      <c r="M1804" t="s">
        <v>10475</v>
      </c>
      <c r="N1804" t="s">
        <v>10476</v>
      </c>
      <c r="O1804" t="s">
        <v>64</v>
      </c>
      <c r="P1804">
        <v>0</v>
      </c>
      <c r="Q1804">
        <v>0</v>
      </c>
      <c r="S1804" t="s">
        <v>10477</v>
      </c>
      <c r="U1804" t="s">
        <v>10469</v>
      </c>
    </row>
    <row r="1805" spans="1:21">
      <c r="A1805">
        <v>3761</v>
      </c>
      <c r="B1805" t="s">
        <v>2950</v>
      </c>
      <c r="C1805" t="s">
        <v>10478</v>
      </c>
      <c r="D1805" t="s">
        <v>47</v>
      </c>
      <c r="E1805" t="s">
        <v>10479</v>
      </c>
      <c r="F1805" t="s">
        <v>5923</v>
      </c>
      <c r="G1805" t="s">
        <v>6640</v>
      </c>
      <c r="H1805" t="s">
        <v>27</v>
      </c>
      <c r="I1805" t="s">
        <v>28</v>
      </c>
      <c r="J1805" t="s">
        <v>10480</v>
      </c>
      <c r="K1805" t="s">
        <v>10481</v>
      </c>
      <c r="L1805" t="s">
        <v>10482</v>
      </c>
      <c r="M1805" t="s">
        <v>10483</v>
      </c>
      <c r="N1805" t="s">
        <v>10078</v>
      </c>
      <c r="O1805" t="s">
        <v>121</v>
      </c>
      <c r="P1805">
        <v>0</v>
      </c>
      <c r="Q1805">
        <v>0</v>
      </c>
      <c r="S1805" t="s">
        <v>10484</v>
      </c>
      <c r="U1805" t="s">
        <v>10469</v>
      </c>
    </row>
    <row r="1806" spans="1:21">
      <c r="A1806">
        <v>3762</v>
      </c>
      <c r="B1806" t="s">
        <v>2950</v>
      </c>
      <c r="C1806" t="s">
        <v>10485</v>
      </c>
      <c r="D1806" t="s">
        <v>47</v>
      </c>
      <c r="E1806" t="s">
        <v>10486</v>
      </c>
      <c r="F1806" t="s">
        <v>5923</v>
      </c>
      <c r="G1806" t="s">
        <v>6640</v>
      </c>
      <c r="H1806" t="s">
        <v>27</v>
      </c>
      <c r="I1806" t="s">
        <v>28</v>
      </c>
      <c r="J1806" t="s">
        <v>10487</v>
      </c>
      <c r="K1806" t="s">
        <v>10488</v>
      </c>
      <c r="L1806" t="s">
        <v>10489</v>
      </c>
      <c r="M1806" t="s">
        <v>10490</v>
      </c>
      <c r="N1806" t="s">
        <v>10491</v>
      </c>
      <c r="O1806" t="s">
        <v>55</v>
      </c>
      <c r="P1806">
        <v>0</v>
      </c>
      <c r="Q1806">
        <v>0</v>
      </c>
      <c r="S1806" t="s">
        <v>10492</v>
      </c>
      <c r="U1806" t="s">
        <v>10469</v>
      </c>
    </row>
    <row r="1807" spans="1:21">
      <c r="A1807">
        <v>3763</v>
      </c>
      <c r="B1807" t="s">
        <v>2950</v>
      </c>
      <c r="C1807" t="s">
        <v>10493</v>
      </c>
      <c r="D1807" t="s">
        <v>47</v>
      </c>
      <c r="E1807" t="s">
        <v>10494</v>
      </c>
      <c r="F1807" t="s">
        <v>5923</v>
      </c>
      <c r="G1807" t="s">
        <v>6640</v>
      </c>
      <c r="H1807" t="s">
        <v>27</v>
      </c>
      <c r="I1807" t="s">
        <v>28</v>
      </c>
      <c r="J1807" t="s">
        <v>10495</v>
      </c>
      <c r="K1807" t="s">
        <v>10496</v>
      </c>
      <c r="L1807" t="s">
        <v>10497</v>
      </c>
      <c r="M1807" t="s">
        <v>10498</v>
      </c>
      <c r="N1807" t="s">
        <v>10499</v>
      </c>
      <c r="O1807" t="s">
        <v>79</v>
      </c>
      <c r="P1807">
        <v>0</v>
      </c>
      <c r="Q1807">
        <v>0</v>
      </c>
      <c r="R1807" t="s">
        <v>10500</v>
      </c>
      <c r="S1807" t="s">
        <v>10501</v>
      </c>
      <c r="U1807" t="s">
        <v>10502</v>
      </c>
    </row>
    <row r="1808" spans="1:21">
      <c r="A1808">
        <v>3764</v>
      </c>
      <c r="B1808" t="s">
        <v>2950</v>
      </c>
      <c r="C1808" t="s">
        <v>10503</v>
      </c>
      <c r="D1808" t="s">
        <v>47</v>
      </c>
      <c r="E1808" t="s">
        <v>10504</v>
      </c>
      <c r="F1808" t="s">
        <v>5923</v>
      </c>
      <c r="G1808" t="s">
        <v>6640</v>
      </c>
      <c r="H1808" t="s">
        <v>27</v>
      </c>
      <c r="I1808" t="s">
        <v>28</v>
      </c>
      <c r="J1808" t="s">
        <v>10505</v>
      </c>
      <c r="K1808" t="s">
        <v>10506</v>
      </c>
      <c r="L1808" t="s">
        <v>10171</v>
      </c>
      <c r="M1808" t="s">
        <v>10507</v>
      </c>
      <c r="N1808" t="s">
        <v>10508</v>
      </c>
      <c r="O1808" t="s">
        <v>121</v>
      </c>
      <c r="P1808">
        <v>0</v>
      </c>
      <c r="Q1808">
        <v>0</v>
      </c>
      <c r="S1808" t="s">
        <v>10509</v>
      </c>
      <c r="U1808" t="s">
        <v>10502</v>
      </c>
    </row>
    <row r="1809" spans="1:21">
      <c r="A1809">
        <v>3765</v>
      </c>
      <c r="B1809" t="s">
        <v>2950</v>
      </c>
      <c r="C1809" t="s">
        <v>10510</v>
      </c>
      <c r="D1809" t="s">
        <v>480</v>
      </c>
      <c r="E1809" t="s">
        <v>10511</v>
      </c>
      <c r="F1809" t="s">
        <v>5923</v>
      </c>
      <c r="G1809" t="s">
        <v>6640</v>
      </c>
      <c r="H1809" t="s">
        <v>27</v>
      </c>
      <c r="I1809" t="s">
        <v>28</v>
      </c>
      <c r="J1809" t="s">
        <v>10512</v>
      </c>
      <c r="K1809" t="s">
        <v>10513</v>
      </c>
      <c r="L1809" t="s">
        <v>10514</v>
      </c>
      <c r="M1809" t="s">
        <v>10136</v>
      </c>
      <c r="N1809" t="s">
        <v>10515</v>
      </c>
      <c r="O1809" t="s">
        <v>55</v>
      </c>
      <c r="P1809">
        <v>0</v>
      </c>
      <c r="Q1809">
        <v>0</v>
      </c>
      <c r="S1809" t="s">
        <v>10516</v>
      </c>
      <c r="U1809" t="s">
        <v>10502</v>
      </c>
    </row>
    <row r="1810" spans="1:21">
      <c r="A1810">
        <v>3766</v>
      </c>
      <c r="B1810" t="s">
        <v>2950</v>
      </c>
      <c r="C1810" t="s">
        <v>10517</v>
      </c>
      <c r="D1810" t="s">
        <v>47</v>
      </c>
      <c r="E1810" t="s">
        <v>10518</v>
      </c>
      <c r="F1810" t="s">
        <v>5923</v>
      </c>
      <c r="G1810" t="s">
        <v>6640</v>
      </c>
      <c r="H1810" t="s">
        <v>27</v>
      </c>
      <c r="I1810" t="s">
        <v>28</v>
      </c>
      <c r="J1810" t="s">
        <v>10519</v>
      </c>
      <c r="K1810" t="s">
        <v>10520</v>
      </c>
      <c r="L1810" t="s">
        <v>10521</v>
      </c>
      <c r="M1810" t="s">
        <v>10522</v>
      </c>
      <c r="N1810" t="s">
        <v>10523</v>
      </c>
      <c r="O1810" t="s">
        <v>34</v>
      </c>
      <c r="P1810">
        <v>0</v>
      </c>
      <c r="Q1810">
        <v>0</v>
      </c>
      <c r="S1810" t="s">
        <v>10524</v>
      </c>
      <c r="U1810" t="s">
        <v>10502</v>
      </c>
    </row>
    <row r="1811" spans="1:21">
      <c r="A1811" t="s">
        <v>10525</v>
      </c>
      <c r="B1811" t="s">
        <v>2950</v>
      </c>
      <c r="C1811" t="s">
        <v>10526</v>
      </c>
      <c r="D1811" t="s">
        <v>66</v>
      </c>
      <c r="E1811" t="s">
        <v>10527</v>
      </c>
      <c r="F1811" t="s">
        <v>5923</v>
      </c>
      <c r="G1811" t="s">
        <v>6640</v>
      </c>
      <c r="H1811" t="s">
        <v>27</v>
      </c>
      <c r="I1811" t="s">
        <v>28</v>
      </c>
      <c r="J1811" t="s">
        <v>10528</v>
      </c>
      <c r="K1811" t="s">
        <v>9549</v>
      </c>
      <c r="L1811" t="s">
        <v>10529</v>
      </c>
      <c r="M1811" t="s">
        <v>10530</v>
      </c>
      <c r="N1811" t="s">
        <v>10531</v>
      </c>
      <c r="O1811" t="s">
        <v>34</v>
      </c>
      <c r="P1811">
        <v>0</v>
      </c>
      <c r="Q1811">
        <v>0</v>
      </c>
      <c r="R1811" t="s">
        <v>10532</v>
      </c>
      <c r="S1811" t="s">
        <v>10533</v>
      </c>
      <c r="U1811" t="s">
        <v>10502</v>
      </c>
    </row>
    <row r="1812" spans="1:21">
      <c r="A1812">
        <v>3768</v>
      </c>
      <c r="B1812" t="s">
        <v>2950</v>
      </c>
      <c r="C1812" t="s">
        <v>10534</v>
      </c>
      <c r="D1812" t="s">
        <v>98</v>
      </c>
      <c r="E1812" t="s">
        <v>10535</v>
      </c>
      <c r="F1812" t="s">
        <v>5923</v>
      </c>
      <c r="G1812" t="s">
        <v>6640</v>
      </c>
      <c r="H1812" t="s">
        <v>27</v>
      </c>
      <c r="I1812" t="s">
        <v>28</v>
      </c>
      <c r="J1812" t="s">
        <v>10536</v>
      </c>
      <c r="K1812" t="s">
        <v>10537</v>
      </c>
      <c r="L1812" t="s">
        <v>10538</v>
      </c>
      <c r="M1812" t="s">
        <v>10539</v>
      </c>
      <c r="N1812" t="s">
        <v>10540</v>
      </c>
      <c r="O1812" t="s">
        <v>34</v>
      </c>
      <c r="P1812">
        <v>0</v>
      </c>
      <c r="Q1812">
        <v>0</v>
      </c>
      <c r="S1812" t="s">
        <v>10541</v>
      </c>
      <c r="U1812" t="s">
        <v>10502</v>
      </c>
    </row>
    <row r="1813" spans="1:21">
      <c r="A1813">
        <v>3769</v>
      </c>
      <c r="B1813" t="s">
        <v>2950</v>
      </c>
      <c r="C1813" t="s">
        <v>10534</v>
      </c>
      <c r="D1813" t="s">
        <v>107</v>
      </c>
      <c r="E1813" t="s">
        <v>10542</v>
      </c>
      <c r="F1813" t="s">
        <v>5923</v>
      </c>
      <c r="G1813" t="s">
        <v>6640</v>
      </c>
      <c r="H1813" t="s">
        <v>27</v>
      </c>
      <c r="I1813" t="s">
        <v>28</v>
      </c>
      <c r="J1813" t="s">
        <v>10543</v>
      </c>
      <c r="K1813" t="s">
        <v>10544</v>
      </c>
      <c r="L1813" t="s">
        <v>79</v>
      </c>
      <c r="M1813" t="s">
        <v>10545</v>
      </c>
      <c r="N1813" t="s">
        <v>10546</v>
      </c>
      <c r="O1813" t="s">
        <v>55</v>
      </c>
      <c r="P1813">
        <v>0</v>
      </c>
      <c r="Q1813">
        <v>0</v>
      </c>
      <c r="S1813" t="s">
        <v>10547</v>
      </c>
      <c r="U1813" t="s">
        <v>10548</v>
      </c>
    </row>
    <row r="1814" spans="1:21">
      <c r="A1814">
        <v>3770</v>
      </c>
      <c r="B1814" t="s">
        <v>2950</v>
      </c>
      <c r="C1814" t="s">
        <v>6354</v>
      </c>
      <c r="D1814" t="s">
        <v>98</v>
      </c>
      <c r="E1814" t="s">
        <v>10549</v>
      </c>
      <c r="F1814" t="s">
        <v>5923</v>
      </c>
      <c r="G1814" t="s">
        <v>6640</v>
      </c>
      <c r="H1814" t="s">
        <v>27</v>
      </c>
      <c r="I1814" t="s">
        <v>28</v>
      </c>
      <c r="J1814" t="s">
        <v>9804</v>
      </c>
      <c r="K1814" t="s">
        <v>9949</v>
      </c>
      <c r="L1814" t="s">
        <v>9948</v>
      </c>
      <c r="M1814" t="s">
        <v>10550</v>
      </c>
      <c r="N1814" t="s">
        <v>9549</v>
      </c>
      <c r="O1814" t="s">
        <v>64</v>
      </c>
      <c r="P1814">
        <v>0</v>
      </c>
      <c r="Q1814">
        <v>0</v>
      </c>
      <c r="S1814" t="s">
        <v>10551</v>
      </c>
      <c r="U1814" t="s">
        <v>10548</v>
      </c>
    </row>
    <row r="1815" spans="1:21">
      <c r="A1815">
        <v>3771</v>
      </c>
      <c r="B1815" t="s">
        <v>2972</v>
      </c>
      <c r="C1815" t="s">
        <v>6358</v>
      </c>
      <c r="D1815" t="s">
        <v>243</v>
      </c>
      <c r="E1815" t="s">
        <v>10552</v>
      </c>
      <c r="F1815" t="s">
        <v>5923</v>
      </c>
      <c r="G1815" t="s">
        <v>5924</v>
      </c>
      <c r="H1815" t="s">
        <v>27</v>
      </c>
      <c r="I1815" t="s">
        <v>28</v>
      </c>
      <c r="J1815" t="s">
        <v>10553</v>
      </c>
      <c r="K1815" t="s">
        <v>10554</v>
      </c>
      <c r="L1815" t="s">
        <v>10555</v>
      </c>
      <c r="M1815" t="s">
        <v>10556</v>
      </c>
      <c r="N1815" t="s">
        <v>10557</v>
      </c>
      <c r="O1815" t="s">
        <v>121</v>
      </c>
      <c r="P1815">
        <v>0</v>
      </c>
      <c r="Q1815">
        <v>0</v>
      </c>
      <c r="S1815" t="s">
        <v>10558</v>
      </c>
      <c r="U1815" t="s">
        <v>10559</v>
      </c>
    </row>
    <row r="1816" spans="1:21">
      <c r="A1816">
        <v>3772</v>
      </c>
      <c r="B1816" t="s">
        <v>2972</v>
      </c>
      <c r="C1816" t="s">
        <v>6358</v>
      </c>
      <c r="D1816" t="s">
        <v>47</v>
      </c>
      <c r="E1816" t="s">
        <v>10560</v>
      </c>
      <c r="F1816" t="s">
        <v>5923</v>
      </c>
      <c r="G1816" t="s">
        <v>5924</v>
      </c>
      <c r="H1816" t="s">
        <v>27</v>
      </c>
      <c r="I1816" t="s">
        <v>28</v>
      </c>
      <c r="J1816" t="s">
        <v>10561</v>
      </c>
      <c r="K1816" t="s">
        <v>10562</v>
      </c>
      <c r="L1816" t="s">
        <v>10563</v>
      </c>
      <c r="M1816" t="s">
        <v>10564</v>
      </c>
      <c r="N1816" t="s">
        <v>10565</v>
      </c>
      <c r="O1816" t="s">
        <v>79</v>
      </c>
      <c r="P1816">
        <v>0</v>
      </c>
      <c r="Q1816">
        <v>0</v>
      </c>
      <c r="S1816" t="s">
        <v>10566</v>
      </c>
      <c r="U1816" t="s">
        <v>10559</v>
      </c>
    </row>
    <row r="1817" spans="1:21">
      <c r="A1817">
        <v>3772</v>
      </c>
      <c r="B1817" t="s">
        <v>2972</v>
      </c>
      <c r="C1817" t="s">
        <v>10567</v>
      </c>
      <c r="D1817" t="s">
        <v>3320</v>
      </c>
      <c r="E1817" t="s">
        <v>10568</v>
      </c>
      <c r="F1817" t="s">
        <v>5923</v>
      </c>
      <c r="G1817" t="s">
        <v>5924</v>
      </c>
      <c r="H1817" t="s">
        <v>27</v>
      </c>
      <c r="I1817" t="s">
        <v>28</v>
      </c>
      <c r="J1817" t="s">
        <v>10569</v>
      </c>
      <c r="K1817" t="s">
        <v>10570</v>
      </c>
      <c r="L1817" t="s">
        <v>10571</v>
      </c>
      <c r="M1817" t="s">
        <v>10572</v>
      </c>
      <c r="N1817" t="s">
        <v>10573</v>
      </c>
      <c r="O1817" t="s">
        <v>55</v>
      </c>
      <c r="P1817">
        <v>0</v>
      </c>
      <c r="Q1817">
        <v>0</v>
      </c>
      <c r="S1817" t="s">
        <v>10574</v>
      </c>
      <c r="U1817" t="s">
        <v>10559</v>
      </c>
    </row>
    <row r="1818" spans="1:21">
      <c r="A1818">
        <v>3773</v>
      </c>
      <c r="B1818" t="s">
        <v>2972</v>
      </c>
      <c r="C1818" t="s">
        <v>6354</v>
      </c>
      <c r="D1818" t="s">
        <v>37</v>
      </c>
      <c r="E1818" t="s">
        <v>10575</v>
      </c>
      <c r="F1818" t="s">
        <v>5923</v>
      </c>
      <c r="G1818" t="s">
        <v>5924</v>
      </c>
      <c r="H1818" t="s">
        <v>27</v>
      </c>
      <c r="I1818" t="s">
        <v>28</v>
      </c>
      <c r="J1818" t="s">
        <v>10576</v>
      </c>
      <c r="K1818" t="s">
        <v>10577</v>
      </c>
      <c r="L1818" t="s">
        <v>10578</v>
      </c>
      <c r="M1818" t="s">
        <v>10579</v>
      </c>
      <c r="N1818" t="s">
        <v>10580</v>
      </c>
      <c r="O1818" t="s">
        <v>34</v>
      </c>
      <c r="P1818">
        <v>0</v>
      </c>
      <c r="Q1818">
        <v>0</v>
      </c>
      <c r="S1818" t="s">
        <v>10581</v>
      </c>
      <c r="U1818" t="s">
        <v>10559</v>
      </c>
    </row>
    <row r="1819" spans="1:21">
      <c r="A1819">
        <v>3773</v>
      </c>
      <c r="B1819" t="s">
        <v>2972</v>
      </c>
      <c r="C1819" t="s">
        <v>6354</v>
      </c>
      <c r="D1819" t="s">
        <v>37</v>
      </c>
      <c r="E1819" t="s">
        <v>10582</v>
      </c>
      <c r="F1819" t="s">
        <v>5923</v>
      </c>
      <c r="G1819" t="s">
        <v>5924</v>
      </c>
      <c r="H1819" t="s">
        <v>27</v>
      </c>
      <c r="I1819" t="s">
        <v>28</v>
      </c>
      <c r="J1819" t="s">
        <v>10583</v>
      </c>
      <c r="K1819" t="s">
        <v>10584</v>
      </c>
      <c r="L1819" t="s">
        <v>10585</v>
      </c>
      <c r="M1819" t="s">
        <v>10586</v>
      </c>
      <c r="N1819" t="s">
        <v>10587</v>
      </c>
      <c r="O1819" t="s">
        <v>64</v>
      </c>
      <c r="P1819">
        <v>0</v>
      </c>
      <c r="Q1819">
        <v>0</v>
      </c>
      <c r="S1819" t="s">
        <v>10588</v>
      </c>
      <c r="U1819" t="s">
        <v>10559</v>
      </c>
    </row>
    <row r="1820" spans="1:21">
      <c r="A1820">
        <v>3774</v>
      </c>
      <c r="B1820" t="s">
        <v>2972</v>
      </c>
      <c r="C1820" t="s">
        <v>9008</v>
      </c>
      <c r="D1820" t="s">
        <v>37</v>
      </c>
      <c r="E1820" t="s">
        <v>10589</v>
      </c>
      <c r="F1820" t="s">
        <v>5923</v>
      </c>
      <c r="G1820" t="s">
        <v>5924</v>
      </c>
      <c r="H1820" t="s">
        <v>27</v>
      </c>
      <c r="I1820" t="s">
        <v>28</v>
      </c>
      <c r="J1820" t="s">
        <v>10590</v>
      </c>
      <c r="K1820" t="s">
        <v>10591</v>
      </c>
      <c r="L1820" t="s">
        <v>10592</v>
      </c>
      <c r="M1820" t="s">
        <v>10593</v>
      </c>
      <c r="N1820" t="s">
        <v>10594</v>
      </c>
      <c r="O1820" t="s">
        <v>121</v>
      </c>
      <c r="P1820">
        <v>0</v>
      </c>
      <c r="Q1820">
        <v>0</v>
      </c>
      <c r="S1820" t="s">
        <v>10595</v>
      </c>
      <c r="U1820" t="s">
        <v>10559</v>
      </c>
    </row>
    <row r="1821" spans="1:21">
      <c r="A1821">
        <v>3774</v>
      </c>
      <c r="B1821" t="s">
        <v>2972</v>
      </c>
      <c r="C1821" t="s">
        <v>10596</v>
      </c>
      <c r="D1821" t="s">
        <v>37</v>
      </c>
      <c r="E1821" t="s">
        <v>10597</v>
      </c>
      <c r="F1821" t="s">
        <v>5923</v>
      </c>
      <c r="G1821" t="s">
        <v>5924</v>
      </c>
      <c r="H1821" t="s">
        <v>27</v>
      </c>
      <c r="I1821" t="s">
        <v>28</v>
      </c>
      <c r="J1821" t="s">
        <v>6054</v>
      </c>
      <c r="K1821" t="s">
        <v>10598</v>
      </c>
      <c r="L1821" t="s">
        <v>6055</v>
      </c>
      <c r="M1821" t="s">
        <v>10599</v>
      </c>
      <c r="N1821" t="s">
        <v>5981</v>
      </c>
      <c r="O1821" t="s">
        <v>55</v>
      </c>
      <c r="P1821">
        <v>0</v>
      </c>
      <c r="Q1821">
        <v>0</v>
      </c>
      <c r="S1821" t="s">
        <v>10600</v>
      </c>
      <c r="U1821" t="s">
        <v>10559</v>
      </c>
    </row>
    <row r="1822" spans="1:21">
      <c r="A1822">
        <v>3775</v>
      </c>
      <c r="B1822" t="s">
        <v>2972</v>
      </c>
      <c r="C1822" t="s">
        <v>10601</v>
      </c>
      <c r="D1822" t="s">
        <v>37</v>
      </c>
      <c r="E1822" t="s">
        <v>10602</v>
      </c>
      <c r="F1822" t="s">
        <v>5923</v>
      </c>
      <c r="G1822" t="s">
        <v>5924</v>
      </c>
      <c r="H1822" t="s">
        <v>27</v>
      </c>
      <c r="I1822" t="s">
        <v>28</v>
      </c>
      <c r="J1822" t="s">
        <v>10603</v>
      </c>
      <c r="K1822" t="s">
        <v>10604</v>
      </c>
      <c r="L1822" t="s">
        <v>10605</v>
      </c>
      <c r="M1822" t="s">
        <v>10606</v>
      </c>
      <c r="N1822" t="s">
        <v>10607</v>
      </c>
      <c r="O1822" t="s">
        <v>55</v>
      </c>
      <c r="P1822">
        <v>0</v>
      </c>
      <c r="Q1822">
        <v>0</v>
      </c>
      <c r="R1822" t="s">
        <v>10608</v>
      </c>
      <c r="S1822" t="s">
        <v>10609</v>
      </c>
      <c r="U1822" t="s">
        <v>10610</v>
      </c>
    </row>
    <row r="1823" spans="1:21">
      <c r="A1823">
        <v>3776</v>
      </c>
      <c r="B1823" t="s">
        <v>2972</v>
      </c>
      <c r="C1823" t="s">
        <v>10601</v>
      </c>
      <c r="D1823" t="s">
        <v>37</v>
      </c>
      <c r="E1823" t="s">
        <v>10611</v>
      </c>
      <c r="F1823" t="s">
        <v>5923</v>
      </c>
      <c r="G1823" t="s">
        <v>5924</v>
      </c>
      <c r="H1823" t="s">
        <v>27</v>
      </c>
      <c r="I1823" t="s">
        <v>28</v>
      </c>
      <c r="J1823" t="s">
        <v>10612</v>
      </c>
      <c r="K1823" t="s">
        <v>10613</v>
      </c>
      <c r="L1823" t="s">
        <v>10614</v>
      </c>
      <c r="M1823" t="s">
        <v>10615</v>
      </c>
      <c r="N1823" t="s">
        <v>10616</v>
      </c>
      <c r="O1823" t="s">
        <v>55</v>
      </c>
      <c r="P1823">
        <v>0</v>
      </c>
      <c r="Q1823">
        <v>0</v>
      </c>
      <c r="R1823" t="s">
        <v>10617</v>
      </c>
      <c r="S1823" t="s">
        <v>10618</v>
      </c>
      <c r="U1823" t="s">
        <v>10610</v>
      </c>
    </row>
    <row r="1824" spans="1:21">
      <c r="A1824">
        <v>3777</v>
      </c>
      <c r="B1824" t="s">
        <v>2972</v>
      </c>
      <c r="C1824" t="s">
        <v>8729</v>
      </c>
      <c r="D1824" t="s">
        <v>47</v>
      </c>
      <c r="E1824" t="s">
        <v>10619</v>
      </c>
      <c r="F1824" t="s">
        <v>5923</v>
      </c>
      <c r="G1824" t="s">
        <v>5924</v>
      </c>
      <c r="H1824" t="s">
        <v>27</v>
      </c>
      <c r="I1824" t="s">
        <v>28</v>
      </c>
      <c r="J1824" t="s">
        <v>10620</v>
      </c>
      <c r="K1824" t="s">
        <v>10621</v>
      </c>
      <c r="L1824" t="s">
        <v>10622</v>
      </c>
      <c r="M1824" t="s">
        <v>10623</v>
      </c>
      <c r="N1824" t="s">
        <v>10624</v>
      </c>
      <c r="O1824" t="s">
        <v>79</v>
      </c>
      <c r="P1824">
        <v>0</v>
      </c>
      <c r="Q1824">
        <v>0</v>
      </c>
      <c r="S1824" t="s">
        <v>10625</v>
      </c>
      <c r="U1824" t="s">
        <v>10626</v>
      </c>
    </row>
    <row r="1825" spans="1:21">
      <c r="A1825">
        <v>3778</v>
      </c>
      <c r="B1825" t="s">
        <v>2429</v>
      </c>
      <c r="C1825" t="s">
        <v>2825</v>
      </c>
      <c r="D1825" t="s">
        <v>364</v>
      </c>
      <c r="E1825" t="s">
        <v>10627</v>
      </c>
      <c r="F1825" t="s">
        <v>5923</v>
      </c>
      <c r="G1825" t="s">
        <v>5924</v>
      </c>
      <c r="H1825" t="s">
        <v>27</v>
      </c>
      <c r="I1825" t="s">
        <v>28</v>
      </c>
      <c r="J1825" t="s">
        <v>10628</v>
      </c>
      <c r="K1825" t="s">
        <v>10629</v>
      </c>
      <c r="L1825" t="s">
        <v>10630</v>
      </c>
      <c r="M1825" t="s">
        <v>10631</v>
      </c>
      <c r="N1825" t="s">
        <v>10632</v>
      </c>
      <c r="O1825" t="s">
        <v>79</v>
      </c>
      <c r="P1825">
        <v>0</v>
      </c>
      <c r="Q1825">
        <v>0</v>
      </c>
      <c r="S1825" t="s">
        <v>10633</v>
      </c>
      <c r="U1825" t="s">
        <v>10626</v>
      </c>
    </row>
    <row r="1826" spans="1:21">
      <c r="A1826">
        <v>3779</v>
      </c>
      <c r="B1826" t="s">
        <v>2429</v>
      </c>
      <c r="C1826" t="s">
        <v>6358</v>
      </c>
      <c r="D1826" t="s">
        <v>364</v>
      </c>
      <c r="E1826" t="s">
        <v>10634</v>
      </c>
      <c r="F1826" t="s">
        <v>5923</v>
      </c>
      <c r="G1826" t="s">
        <v>5924</v>
      </c>
      <c r="H1826" t="s">
        <v>27</v>
      </c>
      <c r="I1826" t="s">
        <v>28</v>
      </c>
      <c r="J1826" t="s">
        <v>10635</v>
      </c>
      <c r="K1826" t="s">
        <v>10636</v>
      </c>
      <c r="L1826" t="s">
        <v>10637</v>
      </c>
      <c r="M1826" t="s">
        <v>10638</v>
      </c>
      <c r="N1826" t="s">
        <v>10639</v>
      </c>
      <c r="O1826" t="s">
        <v>34</v>
      </c>
      <c r="P1826">
        <v>0</v>
      </c>
      <c r="Q1826">
        <v>0</v>
      </c>
      <c r="S1826" t="s">
        <v>10640</v>
      </c>
      <c r="U1826" t="s">
        <v>10626</v>
      </c>
    </row>
    <row r="1827" spans="1:21">
      <c r="A1827">
        <v>3780</v>
      </c>
      <c r="B1827" t="s">
        <v>2429</v>
      </c>
      <c r="C1827" t="s">
        <v>8406</v>
      </c>
      <c r="D1827" t="s">
        <v>243</v>
      </c>
      <c r="E1827" t="s">
        <v>10641</v>
      </c>
      <c r="F1827" t="s">
        <v>5923</v>
      </c>
      <c r="G1827" t="s">
        <v>5924</v>
      </c>
      <c r="H1827" t="s">
        <v>27</v>
      </c>
      <c r="I1827" t="s">
        <v>28</v>
      </c>
      <c r="J1827" t="s">
        <v>3272</v>
      </c>
      <c r="K1827" t="s">
        <v>3269</v>
      </c>
      <c r="L1827" t="s">
        <v>4245</v>
      </c>
      <c r="M1827" t="s">
        <v>3270</v>
      </c>
      <c r="N1827" t="s">
        <v>3273</v>
      </c>
      <c r="O1827" t="s">
        <v>121</v>
      </c>
      <c r="P1827">
        <v>0</v>
      </c>
      <c r="Q1827">
        <v>0</v>
      </c>
      <c r="S1827" t="s">
        <v>10642</v>
      </c>
      <c r="U1827" t="s">
        <v>10643</v>
      </c>
    </row>
    <row r="1828" spans="1:21">
      <c r="A1828">
        <v>3780</v>
      </c>
      <c r="B1828" t="s">
        <v>2429</v>
      </c>
      <c r="C1828" t="s">
        <v>6248</v>
      </c>
      <c r="D1828" t="s">
        <v>243</v>
      </c>
      <c r="E1828" t="s">
        <v>10644</v>
      </c>
      <c r="F1828" t="s">
        <v>5923</v>
      </c>
      <c r="G1828" t="s">
        <v>5924</v>
      </c>
      <c r="H1828" t="s">
        <v>27</v>
      </c>
      <c r="I1828" t="s">
        <v>28</v>
      </c>
      <c r="J1828" t="s">
        <v>10645</v>
      </c>
      <c r="K1828" t="s">
        <v>10646</v>
      </c>
      <c r="L1828" t="s">
        <v>10647</v>
      </c>
      <c r="M1828" t="s">
        <v>10648</v>
      </c>
      <c r="N1828" t="s">
        <v>10649</v>
      </c>
      <c r="O1828" t="s">
        <v>121</v>
      </c>
      <c r="P1828">
        <v>0</v>
      </c>
      <c r="Q1828">
        <v>0</v>
      </c>
      <c r="S1828" t="s">
        <v>10650</v>
      </c>
      <c r="U1828" t="s">
        <v>10643</v>
      </c>
    </row>
    <row r="1829" spans="1:21">
      <c r="A1829">
        <v>3781</v>
      </c>
      <c r="B1829" t="s">
        <v>2429</v>
      </c>
      <c r="C1829" t="s">
        <v>6248</v>
      </c>
      <c r="D1829" t="s">
        <v>243</v>
      </c>
      <c r="E1829" t="s">
        <v>10651</v>
      </c>
      <c r="F1829" t="s">
        <v>5923</v>
      </c>
      <c r="G1829" t="s">
        <v>5924</v>
      </c>
      <c r="H1829" t="s">
        <v>27</v>
      </c>
      <c r="I1829" t="s">
        <v>28</v>
      </c>
      <c r="J1829" t="s">
        <v>10652</v>
      </c>
      <c r="K1829" t="s">
        <v>10653</v>
      </c>
      <c r="L1829" t="s">
        <v>10654</v>
      </c>
      <c r="M1829" t="s">
        <v>10655</v>
      </c>
      <c r="N1829" t="s">
        <v>10656</v>
      </c>
      <c r="O1829" t="s">
        <v>64</v>
      </c>
      <c r="P1829">
        <v>0</v>
      </c>
      <c r="Q1829">
        <v>0</v>
      </c>
      <c r="S1829" t="s">
        <v>10657</v>
      </c>
      <c r="U1829" t="s">
        <v>10643</v>
      </c>
    </row>
    <row r="1830" spans="1:21">
      <c r="A1830">
        <v>3781</v>
      </c>
      <c r="B1830" t="s">
        <v>2429</v>
      </c>
      <c r="C1830" t="s">
        <v>6248</v>
      </c>
      <c r="D1830" t="s">
        <v>243</v>
      </c>
      <c r="E1830" t="s">
        <v>10658</v>
      </c>
      <c r="F1830" t="s">
        <v>5923</v>
      </c>
      <c r="G1830" t="s">
        <v>5924</v>
      </c>
      <c r="H1830" t="s">
        <v>27</v>
      </c>
      <c r="I1830" t="s">
        <v>28</v>
      </c>
      <c r="J1830" t="s">
        <v>10659</v>
      </c>
      <c r="K1830" t="s">
        <v>10660</v>
      </c>
      <c r="L1830" t="s">
        <v>10661</v>
      </c>
      <c r="M1830" t="s">
        <v>10662</v>
      </c>
      <c r="N1830" t="s">
        <v>10663</v>
      </c>
      <c r="O1830" t="s">
        <v>121</v>
      </c>
      <c r="P1830">
        <v>0</v>
      </c>
      <c r="Q1830">
        <v>0</v>
      </c>
      <c r="S1830" t="s">
        <v>10664</v>
      </c>
      <c r="U1830" t="s">
        <v>10643</v>
      </c>
    </row>
    <row r="1831" spans="1:21">
      <c r="A1831">
        <v>3782</v>
      </c>
      <c r="B1831" t="s">
        <v>2429</v>
      </c>
      <c r="C1831" t="s">
        <v>6333</v>
      </c>
      <c r="D1831" t="s">
        <v>243</v>
      </c>
      <c r="E1831" t="s">
        <v>10665</v>
      </c>
      <c r="F1831" t="s">
        <v>5923</v>
      </c>
      <c r="G1831" t="s">
        <v>5924</v>
      </c>
      <c r="H1831" t="s">
        <v>27</v>
      </c>
      <c r="I1831" t="s">
        <v>28</v>
      </c>
      <c r="J1831" t="s">
        <v>3477</v>
      </c>
      <c r="K1831" t="s">
        <v>9644</v>
      </c>
      <c r="L1831" t="s">
        <v>8759</v>
      </c>
      <c r="M1831" t="s">
        <v>10666</v>
      </c>
      <c r="N1831" t="s">
        <v>2855</v>
      </c>
      <c r="O1831" t="s">
        <v>121</v>
      </c>
      <c r="P1831">
        <v>0</v>
      </c>
      <c r="Q1831">
        <v>0</v>
      </c>
      <c r="S1831" t="s">
        <v>10667</v>
      </c>
      <c r="U1831" t="s">
        <v>10643</v>
      </c>
    </row>
    <row r="1832" spans="1:21">
      <c r="A1832">
        <v>3782</v>
      </c>
      <c r="B1832" t="s">
        <v>2429</v>
      </c>
      <c r="C1832" t="s">
        <v>6083</v>
      </c>
      <c r="D1832" t="s">
        <v>243</v>
      </c>
      <c r="E1832" t="s">
        <v>10668</v>
      </c>
      <c r="F1832" t="s">
        <v>5923</v>
      </c>
      <c r="G1832" t="s">
        <v>5924</v>
      </c>
      <c r="H1832" t="s">
        <v>27</v>
      </c>
      <c r="I1832" t="s">
        <v>28</v>
      </c>
      <c r="J1832" t="s">
        <v>10669</v>
      </c>
      <c r="K1832" t="s">
        <v>10670</v>
      </c>
      <c r="L1832" t="s">
        <v>10671</v>
      </c>
      <c r="M1832" t="s">
        <v>10672</v>
      </c>
      <c r="N1832" t="s">
        <v>10673</v>
      </c>
      <c r="O1832" t="s">
        <v>121</v>
      </c>
      <c r="P1832">
        <v>0</v>
      </c>
      <c r="Q1832">
        <v>0</v>
      </c>
      <c r="S1832" t="s">
        <v>10674</v>
      </c>
      <c r="U1832" t="s">
        <v>10643</v>
      </c>
    </row>
    <row r="1833" spans="1:21">
      <c r="A1833">
        <v>3782</v>
      </c>
      <c r="B1833" t="s">
        <v>2429</v>
      </c>
      <c r="C1833" t="s">
        <v>8788</v>
      </c>
      <c r="D1833" t="s">
        <v>243</v>
      </c>
      <c r="E1833" t="s">
        <v>10675</v>
      </c>
      <c r="F1833" t="s">
        <v>5923</v>
      </c>
      <c r="G1833" t="s">
        <v>5924</v>
      </c>
      <c r="H1833" t="s">
        <v>27</v>
      </c>
      <c r="I1833" t="s">
        <v>28</v>
      </c>
      <c r="J1833" t="s">
        <v>10676</v>
      </c>
      <c r="K1833" t="s">
        <v>10677</v>
      </c>
      <c r="L1833" t="s">
        <v>10678</v>
      </c>
      <c r="M1833" t="s">
        <v>10679</v>
      </c>
      <c r="N1833" t="s">
        <v>10680</v>
      </c>
      <c r="O1833" t="s">
        <v>34</v>
      </c>
      <c r="P1833">
        <v>0</v>
      </c>
      <c r="Q1833">
        <v>0</v>
      </c>
      <c r="S1833" t="s">
        <v>10681</v>
      </c>
      <c r="U1833" t="s">
        <v>10643</v>
      </c>
    </row>
    <row r="1834" spans="1:21">
      <c r="A1834">
        <v>3783</v>
      </c>
      <c r="B1834" t="s">
        <v>2429</v>
      </c>
      <c r="C1834" t="s">
        <v>8788</v>
      </c>
      <c r="D1834" t="s">
        <v>243</v>
      </c>
      <c r="E1834" t="s">
        <v>10682</v>
      </c>
      <c r="F1834" t="s">
        <v>5923</v>
      </c>
      <c r="G1834" t="s">
        <v>5924</v>
      </c>
      <c r="H1834" t="s">
        <v>27</v>
      </c>
      <c r="I1834" t="s">
        <v>28</v>
      </c>
      <c r="J1834" t="s">
        <v>10646</v>
      </c>
      <c r="K1834" t="s">
        <v>10647</v>
      </c>
      <c r="L1834" t="s">
        <v>10645</v>
      </c>
      <c r="M1834" t="s">
        <v>10648</v>
      </c>
      <c r="N1834" t="s">
        <v>5981</v>
      </c>
      <c r="O1834" t="s">
        <v>79</v>
      </c>
      <c r="P1834">
        <v>0</v>
      </c>
      <c r="Q1834">
        <v>0</v>
      </c>
      <c r="S1834" t="s">
        <v>10683</v>
      </c>
      <c r="U1834" t="s">
        <v>10643</v>
      </c>
    </row>
    <row r="1835" spans="1:21">
      <c r="A1835">
        <v>3783</v>
      </c>
      <c r="B1835" t="s">
        <v>21</v>
      </c>
      <c r="C1835" t="s">
        <v>10684</v>
      </c>
      <c r="D1835" t="s">
        <v>3957</v>
      </c>
      <c r="E1835" t="s">
        <v>10685</v>
      </c>
      <c r="F1835" t="s">
        <v>5923</v>
      </c>
      <c r="G1835" t="s">
        <v>5924</v>
      </c>
      <c r="H1835" t="s">
        <v>27</v>
      </c>
      <c r="I1835" t="s">
        <v>28</v>
      </c>
      <c r="J1835" t="s">
        <v>10686</v>
      </c>
      <c r="K1835" t="s">
        <v>10687</v>
      </c>
      <c r="L1835" t="s">
        <v>10688</v>
      </c>
      <c r="M1835" t="s">
        <v>10689</v>
      </c>
      <c r="N1835" t="s">
        <v>10690</v>
      </c>
      <c r="O1835" t="s">
        <v>121</v>
      </c>
      <c r="P1835">
        <v>0</v>
      </c>
      <c r="Q1835">
        <v>0</v>
      </c>
      <c r="S1835" t="s">
        <v>10691</v>
      </c>
      <c r="U1835" t="s">
        <v>10643</v>
      </c>
    </row>
    <row r="1836" spans="1:21">
      <c r="A1836">
        <v>3783</v>
      </c>
      <c r="B1836" t="s">
        <v>21</v>
      </c>
      <c r="C1836" t="s">
        <v>457</v>
      </c>
      <c r="D1836" t="s">
        <v>364</v>
      </c>
      <c r="E1836" t="s">
        <v>10692</v>
      </c>
      <c r="F1836" t="s">
        <v>5923</v>
      </c>
      <c r="G1836" t="s">
        <v>5924</v>
      </c>
      <c r="H1836" t="s">
        <v>27</v>
      </c>
      <c r="I1836" t="s">
        <v>28</v>
      </c>
      <c r="J1836" t="s">
        <v>10693</v>
      </c>
      <c r="K1836" t="s">
        <v>10694</v>
      </c>
      <c r="L1836" t="s">
        <v>10695</v>
      </c>
      <c r="M1836" t="s">
        <v>10696</v>
      </c>
      <c r="N1836" t="s">
        <v>10697</v>
      </c>
      <c r="O1836" t="s">
        <v>55</v>
      </c>
      <c r="P1836">
        <v>0</v>
      </c>
      <c r="Q1836">
        <v>0</v>
      </c>
      <c r="S1836" t="s">
        <v>10698</v>
      </c>
      <c r="U1836" t="s">
        <v>10643</v>
      </c>
    </row>
    <row r="1837" spans="1:21">
      <c r="A1837">
        <v>3784</v>
      </c>
      <c r="B1837" t="s">
        <v>21</v>
      </c>
      <c r="C1837" t="s">
        <v>227</v>
      </c>
      <c r="D1837" t="s">
        <v>364</v>
      </c>
      <c r="E1837" t="s">
        <v>10699</v>
      </c>
      <c r="F1837" t="s">
        <v>5923</v>
      </c>
      <c r="G1837" t="s">
        <v>5924</v>
      </c>
      <c r="H1837" t="s">
        <v>27</v>
      </c>
      <c r="I1837" t="s">
        <v>28</v>
      </c>
      <c r="J1837" t="s">
        <v>10700</v>
      </c>
      <c r="K1837" t="s">
        <v>10701</v>
      </c>
      <c r="L1837" t="s">
        <v>10702</v>
      </c>
      <c r="M1837" t="s">
        <v>10703</v>
      </c>
      <c r="N1837" t="s">
        <v>10704</v>
      </c>
      <c r="O1837" t="s">
        <v>34</v>
      </c>
      <c r="P1837">
        <v>0</v>
      </c>
      <c r="Q1837">
        <v>0</v>
      </c>
      <c r="S1837" t="s">
        <v>10705</v>
      </c>
      <c r="U1837" t="s">
        <v>10643</v>
      </c>
    </row>
    <row r="1838" spans="1:21">
      <c r="A1838">
        <v>3784</v>
      </c>
      <c r="B1838" t="s">
        <v>21</v>
      </c>
      <c r="C1838" t="s">
        <v>227</v>
      </c>
      <c r="D1838" t="s">
        <v>364</v>
      </c>
      <c r="E1838" t="s">
        <v>10706</v>
      </c>
      <c r="F1838" t="s">
        <v>5923</v>
      </c>
      <c r="G1838" t="s">
        <v>5924</v>
      </c>
      <c r="H1838" t="s">
        <v>27</v>
      </c>
      <c r="I1838" t="s">
        <v>28</v>
      </c>
      <c r="J1838" t="s">
        <v>10707</v>
      </c>
      <c r="K1838" t="s">
        <v>10708</v>
      </c>
      <c r="L1838" t="s">
        <v>10709</v>
      </c>
      <c r="M1838" t="s">
        <v>10710</v>
      </c>
      <c r="N1838" t="s">
        <v>10711</v>
      </c>
      <c r="O1838" t="s">
        <v>79</v>
      </c>
      <c r="P1838">
        <v>0</v>
      </c>
      <c r="Q1838">
        <v>0</v>
      </c>
      <c r="S1838" t="s">
        <v>10712</v>
      </c>
      <c r="U1838" t="s">
        <v>10643</v>
      </c>
    </row>
    <row r="1839" spans="1:21">
      <c r="A1839">
        <v>3784</v>
      </c>
      <c r="B1839" t="s">
        <v>21</v>
      </c>
      <c r="C1839" t="s">
        <v>363</v>
      </c>
      <c r="D1839" t="s">
        <v>364</v>
      </c>
      <c r="E1839" t="s">
        <v>10713</v>
      </c>
      <c r="F1839" t="s">
        <v>5923</v>
      </c>
      <c r="G1839" t="s">
        <v>5924</v>
      </c>
      <c r="H1839" t="s">
        <v>27</v>
      </c>
      <c r="I1839" t="s">
        <v>28</v>
      </c>
      <c r="J1839" t="s">
        <v>10714</v>
      </c>
      <c r="K1839" t="s">
        <v>3909</v>
      </c>
      <c r="L1839" t="s">
        <v>10715</v>
      </c>
      <c r="M1839" t="s">
        <v>10716</v>
      </c>
      <c r="N1839" t="s">
        <v>10717</v>
      </c>
      <c r="O1839" t="s">
        <v>79</v>
      </c>
      <c r="P1839">
        <v>0</v>
      </c>
      <c r="Q1839">
        <v>0</v>
      </c>
      <c r="S1839" t="s">
        <v>10718</v>
      </c>
      <c r="U1839" t="s">
        <v>10643</v>
      </c>
    </row>
    <row r="1840" spans="1:21">
      <c r="A1840">
        <v>3785</v>
      </c>
      <c r="B1840" t="s">
        <v>21</v>
      </c>
      <c r="C1840" t="s">
        <v>227</v>
      </c>
      <c r="D1840" t="s">
        <v>364</v>
      </c>
      <c r="E1840" t="s">
        <v>10719</v>
      </c>
      <c r="F1840" t="s">
        <v>5923</v>
      </c>
      <c r="G1840" t="s">
        <v>5924</v>
      </c>
      <c r="H1840" t="s">
        <v>27</v>
      </c>
      <c r="I1840" t="s">
        <v>28</v>
      </c>
      <c r="J1840" t="s">
        <v>10720</v>
      </c>
      <c r="K1840" t="s">
        <v>10721</v>
      </c>
      <c r="L1840" t="s">
        <v>10722</v>
      </c>
      <c r="M1840" t="s">
        <v>10723</v>
      </c>
      <c r="N1840" t="s">
        <v>10724</v>
      </c>
      <c r="O1840" t="s">
        <v>64</v>
      </c>
      <c r="P1840">
        <v>0</v>
      </c>
      <c r="Q1840">
        <v>0</v>
      </c>
      <c r="S1840" t="s">
        <v>10725</v>
      </c>
      <c r="U1840" t="s">
        <v>10643</v>
      </c>
    </row>
    <row r="1841" spans="1:21">
      <c r="A1841">
        <v>3786</v>
      </c>
      <c r="B1841" t="s">
        <v>2950</v>
      </c>
      <c r="C1841" t="s">
        <v>10726</v>
      </c>
      <c r="D1841" t="s">
        <v>37</v>
      </c>
      <c r="E1841" t="s">
        <v>10727</v>
      </c>
      <c r="F1841" t="s">
        <v>5923</v>
      </c>
      <c r="G1841" t="s">
        <v>5924</v>
      </c>
      <c r="H1841" t="s">
        <v>27</v>
      </c>
      <c r="I1841" t="s">
        <v>28</v>
      </c>
      <c r="J1841" t="s">
        <v>10728</v>
      </c>
      <c r="K1841" t="s">
        <v>10729</v>
      </c>
      <c r="L1841" t="s">
        <v>10730</v>
      </c>
      <c r="M1841" t="s">
        <v>10731</v>
      </c>
      <c r="N1841" t="s">
        <v>10732</v>
      </c>
      <c r="O1841" t="s">
        <v>79</v>
      </c>
      <c r="P1841">
        <v>0</v>
      </c>
      <c r="Q1841">
        <v>0</v>
      </c>
      <c r="S1841" t="s">
        <v>10733</v>
      </c>
      <c r="U1841" t="s">
        <v>10734</v>
      </c>
    </row>
    <row r="1842" spans="1:21">
      <c r="A1842">
        <v>3787</v>
      </c>
      <c r="B1842" t="s">
        <v>2950</v>
      </c>
      <c r="C1842" t="s">
        <v>10735</v>
      </c>
      <c r="D1842" t="s">
        <v>37</v>
      </c>
      <c r="E1842" t="s">
        <v>10736</v>
      </c>
      <c r="F1842" t="s">
        <v>5923</v>
      </c>
      <c r="G1842" t="s">
        <v>5924</v>
      </c>
      <c r="H1842" t="s">
        <v>27</v>
      </c>
      <c r="I1842" t="s">
        <v>28</v>
      </c>
      <c r="J1842" t="s">
        <v>10737</v>
      </c>
      <c r="K1842" t="s">
        <v>10738</v>
      </c>
      <c r="L1842" t="s">
        <v>10739</v>
      </c>
      <c r="M1842" t="s">
        <v>10740</v>
      </c>
      <c r="N1842" t="s">
        <v>10741</v>
      </c>
      <c r="O1842" t="s">
        <v>79</v>
      </c>
      <c r="P1842">
        <v>0</v>
      </c>
      <c r="Q1842">
        <v>0</v>
      </c>
      <c r="S1842" t="s">
        <v>10742</v>
      </c>
      <c r="U1842" t="s">
        <v>10734</v>
      </c>
    </row>
    <row r="1843" spans="1:21">
      <c r="A1843">
        <v>3788</v>
      </c>
      <c r="B1843" t="s">
        <v>2950</v>
      </c>
      <c r="C1843" t="s">
        <v>10735</v>
      </c>
      <c r="D1843" t="s">
        <v>37</v>
      </c>
      <c r="E1843" t="s">
        <v>10743</v>
      </c>
      <c r="F1843" t="s">
        <v>5923</v>
      </c>
      <c r="G1843" t="s">
        <v>5924</v>
      </c>
      <c r="H1843" t="s">
        <v>27</v>
      </c>
      <c r="I1843" t="s">
        <v>28</v>
      </c>
      <c r="J1843" t="s">
        <v>10744</v>
      </c>
      <c r="K1843" t="s">
        <v>10745</v>
      </c>
      <c r="L1843" t="s">
        <v>10746</v>
      </c>
      <c r="M1843" t="s">
        <v>10747</v>
      </c>
      <c r="N1843" t="s">
        <v>10748</v>
      </c>
      <c r="O1843" t="s">
        <v>55</v>
      </c>
      <c r="P1843">
        <v>0</v>
      </c>
      <c r="Q1843">
        <v>0</v>
      </c>
      <c r="S1843" t="s">
        <v>10749</v>
      </c>
      <c r="U1843" t="s">
        <v>10734</v>
      </c>
    </row>
    <row r="1844" spans="1:21">
      <c r="A1844">
        <v>3789</v>
      </c>
      <c r="B1844" t="s">
        <v>2950</v>
      </c>
      <c r="C1844" t="s">
        <v>10750</v>
      </c>
      <c r="D1844" t="s">
        <v>37</v>
      </c>
      <c r="E1844" t="s">
        <v>10751</v>
      </c>
      <c r="F1844" t="s">
        <v>5923</v>
      </c>
      <c r="G1844" t="s">
        <v>5924</v>
      </c>
      <c r="H1844" t="s">
        <v>27</v>
      </c>
      <c r="I1844" t="s">
        <v>28</v>
      </c>
      <c r="J1844" t="s">
        <v>10752</v>
      </c>
      <c r="K1844" t="s">
        <v>4134</v>
      </c>
      <c r="L1844" t="s">
        <v>4136</v>
      </c>
      <c r="M1844" t="s">
        <v>10753</v>
      </c>
      <c r="N1844" t="s">
        <v>10754</v>
      </c>
      <c r="O1844" t="s">
        <v>34</v>
      </c>
      <c r="P1844">
        <v>0</v>
      </c>
      <c r="Q1844">
        <v>0</v>
      </c>
      <c r="S1844" t="s">
        <v>10755</v>
      </c>
      <c r="U1844" t="s">
        <v>10734</v>
      </c>
    </row>
    <row r="1845" spans="1:21">
      <c r="A1845">
        <v>3790</v>
      </c>
      <c r="B1845" t="s">
        <v>2950</v>
      </c>
      <c r="C1845" t="s">
        <v>10448</v>
      </c>
      <c r="D1845" t="s">
        <v>37</v>
      </c>
      <c r="E1845" t="s">
        <v>10756</v>
      </c>
      <c r="F1845" t="s">
        <v>5923</v>
      </c>
      <c r="G1845" t="s">
        <v>5924</v>
      </c>
      <c r="H1845" t="s">
        <v>27</v>
      </c>
      <c r="I1845" t="s">
        <v>28</v>
      </c>
      <c r="J1845" t="s">
        <v>10757</v>
      </c>
      <c r="K1845" t="s">
        <v>10758</v>
      </c>
      <c r="L1845" t="s">
        <v>10759</v>
      </c>
      <c r="M1845" t="s">
        <v>10760</v>
      </c>
      <c r="N1845" t="s">
        <v>10761</v>
      </c>
      <c r="O1845" t="s">
        <v>121</v>
      </c>
      <c r="P1845">
        <v>0</v>
      </c>
      <c r="Q1845">
        <v>0</v>
      </c>
      <c r="S1845" t="s">
        <v>10762</v>
      </c>
      <c r="U1845" t="s">
        <v>10734</v>
      </c>
    </row>
    <row r="1846" spans="1:21">
      <c r="A1846">
        <v>3791</v>
      </c>
      <c r="B1846" t="s">
        <v>2950</v>
      </c>
      <c r="C1846" t="s">
        <v>6302</v>
      </c>
      <c r="D1846" t="s">
        <v>47</v>
      </c>
      <c r="E1846" t="s">
        <v>10763</v>
      </c>
      <c r="F1846" t="s">
        <v>5923</v>
      </c>
      <c r="G1846" t="s">
        <v>5924</v>
      </c>
      <c r="H1846" t="s">
        <v>27</v>
      </c>
      <c r="I1846" t="s">
        <v>28</v>
      </c>
      <c r="J1846" t="s">
        <v>10764</v>
      </c>
      <c r="K1846" t="s">
        <v>10765</v>
      </c>
      <c r="L1846" t="s">
        <v>10766</v>
      </c>
      <c r="M1846" t="s">
        <v>10767</v>
      </c>
      <c r="N1846" t="s">
        <v>10768</v>
      </c>
      <c r="O1846" t="s">
        <v>34</v>
      </c>
      <c r="P1846">
        <v>0</v>
      </c>
      <c r="Q1846">
        <v>0</v>
      </c>
      <c r="S1846" t="s">
        <v>10769</v>
      </c>
      <c r="U1846" t="s">
        <v>10734</v>
      </c>
    </row>
    <row r="1847" spans="1:21">
      <c r="A1847">
        <v>3792</v>
      </c>
      <c r="B1847" t="s">
        <v>2950</v>
      </c>
      <c r="C1847" t="s">
        <v>6302</v>
      </c>
      <c r="D1847" t="s">
        <v>47</v>
      </c>
      <c r="E1847" t="s">
        <v>10770</v>
      </c>
      <c r="F1847" t="s">
        <v>5923</v>
      </c>
      <c r="G1847" t="s">
        <v>5924</v>
      </c>
      <c r="H1847" t="s">
        <v>27</v>
      </c>
      <c r="I1847" t="s">
        <v>28</v>
      </c>
      <c r="J1847" t="s">
        <v>10771</v>
      </c>
      <c r="K1847" t="s">
        <v>10772</v>
      </c>
      <c r="L1847" t="s">
        <v>10773</v>
      </c>
      <c r="M1847" t="s">
        <v>10774</v>
      </c>
      <c r="N1847" t="s">
        <v>10775</v>
      </c>
      <c r="O1847" t="s">
        <v>55</v>
      </c>
      <c r="P1847">
        <v>0</v>
      </c>
      <c r="Q1847">
        <v>0</v>
      </c>
      <c r="S1847" t="s">
        <v>10776</v>
      </c>
      <c r="U1847" t="s">
        <v>10734</v>
      </c>
    </row>
    <row r="1848" spans="1:21">
      <c r="A1848">
        <v>3793</v>
      </c>
      <c r="B1848" t="s">
        <v>2950</v>
      </c>
      <c r="C1848" t="s">
        <v>10777</v>
      </c>
      <c r="D1848" t="s">
        <v>47</v>
      </c>
      <c r="E1848" t="s">
        <v>10778</v>
      </c>
      <c r="F1848" t="s">
        <v>5923</v>
      </c>
      <c r="G1848" t="s">
        <v>5924</v>
      </c>
      <c r="H1848" t="s">
        <v>27</v>
      </c>
      <c r="I1848" t="s">
        <v>28</v>
      </c>
      <c r="J1848" t="s">
        <v>10779</v>
      </c>
      <c r="K1848" t="s">
        <v>10780</v>
      </c>
      <c r="L1848" t="s">
        <v>10781</v>
      </c>
      <c r="M1848" t="s">
        <v>10782</v>
      </c>
      <c r="N1848" t="s">
        <v>10783</v>
      </c>
      <c r="O1848" t="s">
        <v>121</v>
      </c>
      <c r="P1848">
        <v>0</v>
      </c>
      <c r="Q1848">
        <v>0</v>
      </c>
      <c r="S1848" t="s">
        <v>10784</v>
      </c>
      <c r="U1848" t="s">
        <v>10734</v>
      </c>
    </row>
    <row r="1849" spans="1:21">
      <c r="A1849">
        <v>3794</v>
      </c>
      <c r="B1849" t="s">
        <v>2950</v>
      </c>
      <c r="C1849" t="s">
        <v>10785</v>
      </c>
      <c r="D1849" t="s">
        <v>66</v>
      </c>
      <c r="E1849" t="s">
        <v>10786</v>
      </c>
      <c r="F1849" t="s">
        <v>5923</v>
      </c>
      <c r="G1849" t="s">
        <v>5924</v>
      </c>
      <c r="H1849" t="s">
        <v>27</v>
      </c>
      <c r="I1849" t="s">
        <v>28</v>
      </c>
      <c r="J1849" t="s">
        <v>10787</v>
      </c>
      <c r="K1849" t="s">
        <v>10788</v>
      </c>
      <c r="L1849" t="s">
        <v>10789</v>
      </c>
      <c r="M1849" t="s">
        <v>10790</v>
      </c>
      <c r="N1849" t="s">
        <v>10791</v>
      </c>
      <c r="O1849" t="s">
        <v>79</v>
      </c>
      <c r="P1849">
        <v>0</v>
      </c>
      <c r="Q1849">
        <v>0</v>
      </c>
      <c r="S1849" t="s">
        <v>10792</v>
      </c>
      <c r="U1849" t="s">
        <v>10734</v>
      </c>
    </row>
    <row r="1850" spans="1:21">
      <c r="A1850">
        <v>3795</v>
      </c>
      <c r="B1850" t="s">
        <v>2950</v>
      </c>
      <c r="C1850" t="s">
        <v>6302</v>
      </c>
      <c r="D1850" t="s">
        <v>107</v>
      </c>
      <c r="E1850" t="s">
        <v>10793</v>
      </c>
      <c r="F1850" t="s">
        <v>5923</v>
      </c>
      <c r="G1850" t="s">
        <v>5924</v>
      </c>
      <c r="H1850" t="s">
        <v>27</v>
      </c>
      <c r="I1850" t="s">
        <v>28</v>
      </c>
      <c r="J1850" t="s">
        <v>10794</v>
      </c>
      <c r="K1850" t="s">
        <v>10795</v>
      </c>
      <c r="L1850" t="s">
        <v>10796</v>
      </c>
      <c r="M1850" t="s">
        <v>10797</v>
      </c>
      <c r="N1850" t="s">
        <v>10798</v>
      </c>
      <c r="O1850" t="s">
        <v>34</v>
      </c>
      <c r="P1850">
        <v>0</v>
      </c>
      <c r="Q1850">
        <v>0</v>
      </c>
      <c r="S1850" t="s">
        <v>10799</v>
      </c>
      <c r="U1850" t="s">
        <v>10734</v>
      </c>
    </row>
    <row r="1851" spans="1:21">
      <c r="A1851" t="s">
        <v>10800</v>
      </c>
      <c r="B1851" t="s">
        <v>2445</v>
      </c>
      <c r="C1851" t="s">
        <v>6354</v>
      </c>
      <c r="D1851" t="s">
        <v>1935</v>
      </c>
      <c r="E1851" t="s">
        <v>10801</v>
      </c>
      <c r="F1851" t="s">
        <v>5923</v>
      </c>
      <c r="G1851" t="s">
        <v>6738</v>
      </c>
      <c r="H1851" t="s">
        <v>27</v>
      </c>
      <c r="I1851" t="s">
        <v>28</v>
      </c>
      <c r="J1851" t="s">
        <v>10802</v>
      </c>
      <c r="K1851" t="s">
        <v>10803</v>
      </c>
      <c r="L1851" t="s">
        <v>10804</v>
      </c>
      <c r="M1851" t="s">
        <v>10805</v>
      </c>
      <c r="N1851" t="s">
        <v>10806</v>
      </c>
      <c r="O1851" t="s">
        <v>34</v>
      </c>
      <c r="P1851">
        <v>0</v>
      </c>
      <c r="Q1851">
        <v>0</v>
      </c>
      <c r="S1851" t="s">
        <v>10807</v>
      </c>
      <c r="U1851" t="s">
        <v>10808</v>
      </c>
    </row>
    <row r="1852" spans="1:21">
      <c r="A1852" t="s">
        <v>10809</v>
      </c>
      <c r="B1852" t="s">
        <v>2445</v>
      </c>
      <c r="C1852" t="s">
        <v>10810</v>
      </c>
      <c r="D1852" t="s">
        <v>1935</v>
      </c>
      <c r="E1852" t="s">
        <v>10811</v>
      </c>
      <c r="F1852" t="s">
        <v>5923</v>
      </c>
      <c r="G1852" t="s">
        <v>6738</v>
      </c>
      <c r="H1852" t="s">
        <v>27</v>
      </c>
      <c r="I1852" t="s">
        <v>28</v>
      </c>
      <c r="J1852" t="s">
        <v>10812</v>
      </c>
      <c r="K1852" t="s">
        <v>10813</v>
      </c>
      <c r="L1852" t="s">
        <v>10814</v>
      </c>
      <c r="M1852" t="s">
        <v>10815</v>
      </c>
      <c r="N1852" t="s">
        <v>10816</v>
      </c>
      <c r="O1852" t="s">
        <v>34</v>
      </c>
      <c r="P1852">
        <v>0</v>
      </c>
      <c r="Q1852">
        <v>0</v>
      </c>
      <c r="S1852" t="s">
        <v>10817</v>
      </c>
      <c r="U1852" t="s">
        <v>10808</v>
      </c>
    </row>
    <row r="1853" spans="1:21">
      <c r="A1853" t="s">
        <v>10818</v>
      </c>
      <c r="B1853" t="s">
        <v>2445</v>
      </c>
      <c r="C1853" t="s">
        <v>10810</v>
      </c>
      <c r="D1853" t="s">
        <v>1935</v>
      </c>
      <c r="E1853" t="s">
        <v>10819</v>
      </c>
      <c r="F1853" t="s">
        <v>5923</v>
      </c>
      <c r="G1853" t="s">
        <v>6738</v>
      </c>
      <c r="H1853" t="s">
        <v>27</v>
      </c>
      <c r="I1853" t="s">
        <v>28</v>
      </c>
      <c r="J1853" t="s">
        <v>10820</v>
      </c>
      <c r="K1853" t="s">
        <v>10821</v>
      </c>
      <c r="L1853" t="s">
        <v>10822</v>
      </c>
      <c r="M1853" t="s">
        <v>10823</v>
      </c>
      <c r="N1853" t="s">
        <v>10824</v>
      </c>
      <c r="O1853" t="s">
        <v>121</v>
      </c>
      <c r="P1853">
        <v>0</v>
      </c>
      <c r="Q1853">
        <v>0</v>
      </c>
      <c r="S1853" t="s">
        <v>10825</v>
      </c>
      <c r="U1853" t="s">
        <v>10808</v>
      </c>
    </row>
    <row r="1854" spans="1:21">
      <c r="A1854" t="s">
        <v>10826</v>
      </c>
      <c r="B1854" t="s">
        <v>2445</v>
      </c>
      <c r="C1854" t="s">
        <v>10810</v>
      </c>
      <c r="D1854" t="s">
        <v>1935</v>
      </c>
      <c r="E1854" t="s">
        <v>10827</v>
      </c>
      <c r="F1854" t="s">
        <v>5923</v>
      </c>
      <c r="G1854" t="s">
        <v>6738</v>
      </c>
      <c r="H1854" t="s">
        <v>27</v>
      </c>
      <c r="I1854" t="s">
        <v>28</v>
      </c>
      <c r="J1854" t="s">
        <v>10828</v>
      </c>
      <c r="K1854" t="s">
        <v>10829</v>
      </c>
      <c r="L1854" t="s">
        <v>10830</v>
      </c>
      <c r="M1854" t="s">
        <v>10831</v>
      </c>
      <c r="N1854" t="s">
        <v>10832</v>
      </c>
      <c r="O1854" t="s">
        <v>79</v>
      </c>
      <c r="P1854">
        <v>0</v>
      </c>
      <c r="Q1854">
        <v>0</v>
      </c>
      <c r="S1854" t="s">
        <v>10833</v>
      </c>
      <c r="U1854" t="s">
        <v>10808</v>
      </c>
    </row>
    <row r="1855" spans="1:21">
      <c r="A1855" t="s">
        <v>10834</v>
      </c>
      <c r="B1855" t="s">
        <v>2445</v>
      </c>
      <c r="C1855" t="s">
        <v>10810</v>
      </c>
      <c r="D1855" t="s">
        <v>1935</v>
      </c>
      <c r="E1855" t="s">
        <v>10835</v>
      </c>
      <c r="F1855" t="s">
        <v>5923</v>
      </c>
      <c r="G1855" t="s">
        <v>6738</v>
      </c>
      <c r="H1855" t="s">
        <v>27</v>
      </c>
      <c r="I1855" t="s">
        <v>28</v>
      </c>
      <c r="J1855" t="s">
        <v>10836</v>
      </c>
      <c r="K1855" t="s">
        <v>10837</v>
      </c>
      <c r="L1855" t="s">
        <v>10838</v>
      </c>
      <c r="M1855" t="s">
        <v>10839</v>
      </c>
      <c r="N1855" t="s">
        <v>10840</v>
      </c>
      <c r="O1855" t="s">
        <v>121</v>
      </c>
      <c r="P1855">
        <v>0</v>
      </c>
      <c r="Q1855">
        <v>0</v>
      </c>
      <c r="S1855" t="s">
        <v>10841</v>
      </c>
      <c r="U1855" t="s">
        <v>10808</v>
      </c>
    </row>
    <row r="1856" spans="1:21">
      <c r="A1856">
        <v>3801</v>
      </c>
      <c r="B1856" t="s">
        <v>2972</v>
      </c>
      <c r="C1856" t="s">
        <v>6333</v>
      </c>
      <c r="D1856" t="s">
        <v>1935</v>
      </c>
      <c r="E1856" t="s">
        <v>10842</v>
      </c>
      <c r="F1856" t="s">
        <v>5923</v>
      </c>
      <c r="G1856" t="s">
        <v>6738</v>
      </c>
      <c r="H1856" t="s">
        <v>27</v>
      </c>
      <c r="I1856" t="s">
        <v>28</v>
      </c>
      <c r="J1856" t="s">
        <v>10843</v>
      </c>
      <c r="K1856" t="s">
        <v>10844</v>
      </c>
      <c r="L1856" t="s">
        <v>10845</v>
      </c>
      <c r="M1856" t="s">
        <v>10846</v>
      </c>
      <c r="N1856" t="s">
        <v>10847</v>
      </c>
      <c r="O1856" t="s">
        <v>64</v>
      </c>
      <c r="P1856">
        <v>0</v>
      </c>
      <c r="Q1856">
        <v>0</v>
      </c>
      <c r="S1856" t="s">
        <v>10848</v>
      </c>
      <c r="U1856" t="s">
        <v>10849</v>
      </c>
    </row>
    <row r="1857" spans="1:21">
      <c r="A1857">
        <v>3802</v>
      </c>
      <c r="B1857" t="s">
        <v>2886</v>
      </c>
      <c r="C1857" t="s">
        <v>10850</v>
      </c>
      <c r="D1857" t="s">
        <v>1935</v>
      </c>
      <c r="E1857" t="s">
        <v>10851</v>
      </c>
      <c r="F1857" t="s">
        <v>5923</v>
      </c>
      <c r="G1857" t="s">
        <v>6738</v>
      </c>
      <c r="H1857" t="s">
        <v>27</v>
      </c>
      <c r="I1857" t="s">
        <v>28</v>
      </c>
      <c r="J1857" t="s">
        <v>10852</v>
      </c>
      <c r="K1857" t="s">
        <v>10853</v>
      </c>
      <c r="L1857" t="s">
        <v>10854</v>
      </c>
      <c r="M1857" t="s">
        <v>10855</v>
      </c>
      <c r="N1857" t="s">
        <v>10856</v>
      </c>
      <c r="O1857" t="s">
        <v>121</v>
      </c>
      <c r="P1857">
        <v>0</v>
      </c>
      <c r="Q1857">
        <v>0</v>
      </c>
      <c r="S1857" t="s">
        <v>10857</v>
      </c>
      <c r="U1857" t="s">
        <v>10858</v>
      </c>
    </row>
    <row r="1858" spans="1:21">
      <c r="A1858">
        <v>3803</v>
      </c>
      <c r="B1858" t="s">
        <v>2886</v>
      </c>
      <c r="C1858" t="s">
        <v>10859</v>
      </c>
      <c r="D1858" t="s">
        <v>1935</v>
      </c>
      <c r="E1858" t="s">
        <v>10860</v>
      </c>
      <c r="F1858" t="s">
        <v>5923</v>
      </c>
      <c r="G1858" t="s">
        <v>6738</v>
      </c>
      <c r="H1858" t="s">
        <v>27</v>
      </c>
      <c r="I1858" t="s">
        <v>2556</v>
      </c>
      <c r="O1858" t="s">
        <v>79</v>
      </c>
      <c r="P1858">
        <v>0</v>
      </c>
      <c r="Q1858">
        <v>0</v>
      </c>
      <c r="S1858" t="s">
        <v>10861</v>
      </c>
      <c r="U1858" t="s">
        <v>10858</v>
      </c>
    </row>
    <row r="1859" spans="1:21">
      <c r="A1859">
        <v>3804</v>
      </c>
      <c r="B1859" t="s">
        <v>2886</v>
      </c>
      <c r="C1859" t="s">
        <v>10859</v>
      </c>
      <c r="D1859" t="s">
        <v>1935</v>
      </c>
      <c r="E1859" t="s">
        <v>10862</v>
      </c>
      <c r="F1859" t="s">
        <v>5923</v>
      </c>
      <c r="G1859" t="s">
        <v>6738</v>
      </c>
      <c r="H1859" t="s">
        <v>27</v>
      </c>
      <c r="I1859" t="s">
        <v>2556</v>
      </c>
      <c r="O1859" t="s">
        <v>55</v>
      </c>
      <c r="P1859">
        <v>0</v>
      </c>
      <c r="Q1859">
        <v>0</v>
      </c>
      <c r="S1859" t="s">
        <v>10863</v>
      </c>
      <c r="U1859" t="s">
        <v>10864</v>
      </c>
    </row>
    <row r="1860" spans="1:21">
      <c r="A1860">
        <v>3805</v>
      </c>
      <c r="B1860" t="s">
        <v>2886</v>
      </c>
      <c r="C1860" t="s">
        <v>10859</v>
      </c>
      <c r="D1860" t="s">
        <v>1935</v>
      </c>
      <c r="E1860" t="s">
        <v>10865</v>
      </c>
      <c r="F1860" t="s">
        <v>5923</v>
      </c>
      <c r="G1860" t="s">
        <v>6738</v>
      </c>
      <c r="H1860" t="s">
        <v>27</v>
      </c>
      <c r="I1860" t="s">
        <v>2556</v>
      </c>
      <c r="O1860" t="s">
        <v>79</v>
      </c>
      <c r="P1860">
        <v>0</v>
      </c>
      <c r="Q1860">
        <v>0</v>
      </c>
      <c r="R1860" t="s">
        <v>10866</v>
      </c>
      <c r="S1860" t="s">
        <v>10867</v>
      </c>
      <c r="U1860" t="s">
        <v>10868</v>
      </c>
    </row>
    <row r="1861" spans="1:21">
      <c r="A1861">
        <v>3806</v>
      </c>
      <c r="B1861" t="s">
        <v>2972</v>
      </c>
      <c r="C1861" t="s">
        <v>6333</v>
      </c>
      <c r="D1861" t="s">
        <v>1935</v>
      </c>
      <c r="E1861" t="s">
        <v>10869</v>
      </c>
      <c r="F1861" t="s">
        <v>5923</v>
      </c>
      <c r="G1861" t="s">
        <v>6738</v>
      </c>
      <c r="H1861" t="s">
        <v>27</v>
      </c>
      <c r="I1861" t="s">
        <v>28</v>
      </c>
      <c r="J1861" t="s">
        <v>10870</v>
      </c>
      <c r="K1861" t="s">
        <v>10871</v>
      </c>
      <c r="L1861" t="s">
        <v>10872</v>
      </c>
      <c r="M1861" t="s">
        <v>10873</v>
      </c>
      <c r="N1861" t="s">
        <v>10874</v>
      </c>
      <c r="O1861" t="s">
        <v>121</v>
      </c>
      <c r="P1861">
        <v>0</v>
      </c>
      <c r="Q1861">
        <v>0</v>
      </c>
      <c r="S1861" t="s">
        <v>10875</v>
      </c>
      <c r="U1861" t="s">
        <v>10876</v>
      </c>
    </row>
    <row r="1862" spans="1:21">
      <c r="A1862">
        <v>3807</v>
      </c>
      <c r="B1862" t="s">
        <v>2429</v>
      </c>
      <c r="C1862" t="s">
        <v>6083</v>
      </c>
      <c r="D1862" t="s">
        <v>1935</v>
      </c>
      <c r="E1862" t="s">
        <v>10877</v>
      </c>
      <c r="F1862" t="s">
        <v>5923</v>
      </c>
      <c r="G1862" t="s">
        <v>6738</v>
      </c>
      <c r="H1862" t="s">
        <v>27</v>
      </c>
      <c r="I1862" t="s">
        <v>28</v>
      </c>
      <c r="J1862" t="s">
        <v>2855</v>
      </c>
      <c r="K1862" t="s">
        <v>3276</v>
      </c>
      <c r="L1862" t="s">
        <v>3275</v>
      </c>
      <c r="M1862" t="s">
        <v>9644</v>
      </c>
      <c r="N1862" t="s">
        <v>3477</v>
      </c>
      <c r="O1862" t="s">
        <v>79</v>
      </c>
      <c r="P1862">
        <v>0</v>
      </c>
      <c r="Q1862">
        <v>0</v>
      </c>
      <c r="S1862" t="s">
        <v>10878</v>
      </c>
      <c r="U1862" t="s">
        <v>10879</v>
      </c>
    </row>
    <row r="1863" spans="1:21">
      <c r="A1863">
        <v>3808</v>
      </c>
      <c r="B1863" t="s">
        <v>2429</v>
      </c>
      <c r="C1863" t="s">
        <v>6083</v>
      </c>
      <c r="D1863" t="s">
        <v>1935</v>
      </c>
      <c r="E1863" t="s">
        <v>10880</v>
      </c>
      <c r="F1863" t="s">
        <v>5923</v>
      </c>
      <c r="G1863" t="s">
        <v>6738</v>
      </c>
      <c r="H1863" t="s">
        <v>27</v>
      </c>
      <c r="I1863" t="s">
        <v>28</v>
      </c>
      <c r="J1863" t="s">
        <v>3477</v>
      </c>
      <c r="K1863" t="s">
        <v>9644</v>
      </c>
      <c r="L1863" t="s">
        <v>8759</v>
      </c>
      <c r="M1863" t="s">
        <v>3275</v>
      </c>
      <c r="N1863" t="s">
        <v>2855</v>
      </c>
      <c r="O1863" t="s">
        <v>55</v>
      </c>
      <c r="P1863">
        <v>0</v>
      </c>
      <c r="Q1863">
        <v>0</v>
      </c>
      <c r="S1863" t="s">
        <v>10881</v>
      </c>
      <c r="U1863" t="s">
        <v>10882</v>
      </c>
    </row>
    <row r="1864" spans="1:21">
      <c r="A1864">
        <v>3809</v>
      </c>
      <c r="B1864" t="s">
        <v>2429</v>
      </c>
      <c r="C1864" t="s">
        <v>6083</v>
      </c>
      <c r="D1864" t="s">
        <v>1935</v>
      </c>
      <c r="E1864" t="s">
        <v>10883</v>
      </c>
      <c r="F1864" t="s">
        <v>5923</v>
      </c>
      <c r="G1864" t="s">
        <v>6738</v>
      </c>
      <c r="H1864" t="s">
        <v>27</v>
      </c>
      <c r="I1864" t="s">
        <v>28</v>
      </c>
      <c r="J1864" t="s">
        <v>10884</v>
      </c>
      <c r="K1864" t="s">
        <v>10885</v>
      </c>
      <c r="L1864" t="s">
        <v>10886</v>
      </c>
      <c r="M1864" t="s">
        <v>10887</v>
      </c>
      <c r="N1864" t="s">
        <v>10888</v>
      </c>
      <c r="O1864" t="s">
        <v>121</v>
      </c>
      <c r="P1864">
        <v>0</v>
      </c>
      <c r="Q1864">
        <v>0</v>
      </c>
      <c r="S1864" t="s">
        <v>10889</v>
      </c>
      <c r="U1864" t="s">
        <v>10882</v>
      </c>
    </row>
    <row r="1865" spans="1:21">
      <c r="A1865">
        <v>3810</v>
      </c>
      <c r="B1865" t="s">
        <v>2429</v>
      </c>
      <c r="C1865" t="s">
        <v>9185</v>
      </c>
      <c r="D1865" t="s">
        <v>3957</v>
      </c>
      <c r="E1865" t="s">
        <v>10890</v>
      </c>
      <c r="F1865" t="s">
        <v>5923</v>
      </c>
      <c r="G1865" t="s">
        <v>6738</v>
      </c>
      <c r="H1865" t="s">
        <v>27</v>
      </c>
      <c r="I1865" t="s">
        <v>28</v>
      </c>
      <c r="J1865" t="s">
        <v>10891</v>
      </c>
      <c r="K1865" t="s">
        <v>10892</v>
      </c>
      <c r="L1865" t="s">
        <v>10893</v>
      </c>
      <c r="M1865" t="s">
        <v>10894</v>
      </c>
      <c r="N1865" t="s">
        <v>10895</v>
      </c>
      <c r="O1865" t="s">
        <v>121</v>
      </c>
      <c r="P1865">
        <v>0</v>
      </c>
      <c r="Q1865">
        <v>0</v>
      </c>
      <c r="S1865" t="s">
        <v>10896</v>
      </c>
      <c r="U1865" t="s">
        <v>10897</v>
      </c>
    </row>
    <row r="1866" spans="1:21">
      <c r="A1866">
        <v>3811</v>
      </c>
      <c r="B1866" t="s">
        <v>2429</v>
      </c>
      <c r="C1866" t="s">
        <v>9185</v>
      </c>
      <c r="D1866" t="s">
        <v>3957</v>
      </c>
      <c r="E1866" t="s">
        <v>10898</v>
      </c>
      <c r="F1866" t="s">
        <v>5923</v>
      </c>
      <c r="G1866" t="s">
        <v>6738</v>
      </c>
      <c r="H1866" t="s">
        <v>27</v>
      </c>
      <c r="I1866" t="s">
        <v>28</v>
      </c>
      <c r="J1866" t="s">
        <v>3275</v>
      </c>
      <c r="K1866" t="s">
        <v>3276</v>
      </c>
      <c r="L1866" t="s">
        <v>9644</v>
      </c>
      <c r="M1866" t="s">
        <v>8759</v>
      </c>
      <c r="N1866" t="s">
        <v>3478</v>
      </c>
      <c r="O1866" t="s">
        <v>34</v>
      </c>
      <c r="P1866">
        <v>0</v>
      </c>
      <c r="Q1866">
        <v>0</v>
      </c>
      <c r="S1866" t="s">
        <v>10899</v>
      </c>
      <c r="U1866" t="s">
        <v>10897</v>
      </c>
    </row>
    <row r="1867" spans="1:21">
      <c r="A1867">
        <v>3812</v>
      </c>
      <c r="B1867" t="s">
        <v>2886</v>
      </c>
      <c r="C1867" t="s">
        <v>10859</v>
      </c>
      <c r="D1867" t="s">
        <v>3957</v>
      </c>
      <c r="E1867" t="s">
        <v>10900</v>
      </c>
      <c r="F1867" t="s">
        <v>5923</v>
      </c>
      <c r="G1867" t="s">
        <v>6738</v>
      </c>
      <c r="H1867" t="s">
        <v>27</v>
      </c>
      <c r="I1867" t="s">
        <v>28</v>
      </c>
      <c r="J1867" t="s">
        <v>10901</v>
      </c>
      <c r="K1867" t="s">
        <v>10902</v>
      </c>
      <c r="L1867" t="s">
        <v>10903</v>
      </c>
      <c r="M1867" t="s">
        <v>10904</v>
      </c>
      <c r="N1867" t="s">
        <v>10905</v>
      </c>
      <c r="O1867" t="s">
        <v>64</v>
      </c>
      <c r="P1867">
        <v>0</v>
      </c>
      <c r="Q1867">
        <v>0</v>
      </c>
      <c r="S1867" t="s">
        <v>10906</v>
      </c>
      <c r="U1867" t="s">
        <v>10907</v>
      </c>
    </row>
    <row r="1868" spans="1:21">
      <c r="A1868">
        <v>3813</v>
      </c>
      <c r="B1868" t="s">
        <v>3250</v>
      </c>
      <c r="C1868" t="s">
        <v>10908</v>
      </c>
      <c r="D1868" t="s">
        <v>107</v>
      </c>
      <c r="E1868" t="s">
        <v>10909</v>
      </c>
      <c r="F1868" t="s">
        <v>5923</v>
      </c>
      <c r="G1868" t="s">
        <v>6738</v>
      </c>
      <c r="H1868" t="s">
        <v>27</v>
      </c>
      <c r="I1868" t="s">
        <v>28</v>
      </c>
      <c r="J1868" t="s">
        <v>10910</v>
      </c>
      <c r="K1868" t="s">
        <v>3350</v>
      </c>
      <c r="L1868" t="s">
        <v>2448</v>
      </c>
      <c r="M1868" t="s">
        <v>3351</v>
      </c>
      <c r="N1868" t="s">
        <v>3352</v>
      </c>
      <c r="O1868" t="s">
        <v>79</v>
      </c>
      <c r="P1868">
        <v>0</v>
      </c>
      <c r="Q1868">
        <v>0</v>
      </c>
      <c r="S1868" t="s">
        <v>10911</v>
      </c>
      <c r="U1868" t="s">
        <v>10907</v>
      </c>
    </row>
    <row r="1869" spans="1:21">
      <c r="A1869">
        <v>3814</v>
      </c>
      <c r="B1869" t="s">
        <v>10912</v>
      </c>
      <c r="C1869" t="s">
        <v>10913</v>
      </c>
      <c r="D1869" t="s">
        <v>3957</v>
      </c>
      <c r="E1869" t="s">
        <v>10914</v>
      </c>
      <c r="F1869" t="s">
        <v>5923</v>
      </c>
      <c r="G1869" t="s">
        <v>6738</v>
      </c>
      <c r="H1869" t="s">
        <v>27</v>
      </c>
      <c r="I1869" t="s">
        <v>28</v>
      </c>
      <c r="J1869" t="s">
        <v>10915</v>
      </c>
      <c r="K1869" t="s">
        <v>10916</v>
      </c>
      <c r="L1869" t="s">
        <v>10917</v>
      </c>
      <c r="M1869" t="s">
        <v>10918</v>
      </c>
      <c r="N1869" t="s">
        <v>10919</v>
      </c>
      <c r="O1869" t="s">
        <v>64</v>
      </c>
      <c r="P1869">
        <v>0</v>
      </c>
      <c r="Q1869">
        <v>0</v>
      </c>
      <c r="S1869" t="s">
        <v>10920</v>
      </c>
      <c r="U1869" t="s">
        <v>10921</v>
      </c>
    </row>
    <row r="1870" spans="1:21">
      <c r="A1870">
        <v>3815</v>
      </c>
      <c r="B1870" t="s">
        <v>2950</v>
      </c>
      <c r="C1870" t="s">
        <v>6354</v>
      </c>
      <c r="D1870" t="s">
        <v>3957</v>
      </c>
      <c r="E1870" t="s">
        <v>10922</v>
      </c>
      <c r="F1870" t="s">
        <v>5923</v>
      </c>
      <c r="G1870" t="s">
        <v>6738</v>
      </c>
      <c r="H1870" t="s">
        <v>27</v>
      </c>
      <c r="I1870" t="s">
        <v>28</v>
      </c>
      <c r="J1870" t="s">
        <v>10923</v>
      </c>
      <c r="K1870" t="s">
        <v>10924</v>
      </c>
      <c r="L1870" t="s">
        <v>10925</v>
      </c>
      <c r="M1870" t="s">
        <v>10926</v>
      </c>
      <c r="N1870" t="s">
        <v>10927</v>
      </c>
      <c r="O1870" t="s">
        <v>79</v>
      </c>
      <c r="P1870">
        <v>0</v>
      </c>
      <c r="Q1870">
        <v>0</v>
      </c>
      <c r="S1870" t="s">
        <v>10928</v>
      </c>
      <c r="U1870" t="s">
        <v>10929</v>
      </c>
    </row>
    <row r="1871" spans="1:21">
      <c r="A1871">
        <v>3816</v>
      </c>
      <c r="B1871" t="s">
        <v>2950</v>
      </c>
      <c r="C1871" t="s">
        <v>2904</v>
      </c>
      <c r="D1871" t="s">
        <v>3957</v>
      </c>
      <c r="E1871" t="s">
        <v>10930</v>
      </c>
      <c r="F1871" t="s">
        <v>5923</v>
      </c>
      <c r="G1871" t="s">
        <v>6738</v>
      </c>
      <c r="H1871" t="s">
        <v>27</v>
      </c>
      <c r="I1871" t="s">
        <v>28</v>
      </c>
      <c r="J1871" t="s">
        <v>10931</v>
      </c>
      <c r="K1871" t="s">
        <v>10932</v>
      </c>
      <c r="L1871" t="s">
        <v>10933</v>
      </c>
      <c r="M1871" t="s">
        <v>10934</v>
      </c>
      <c r="N1871" t="s">
        <v>10935</v>
      </c>
      <c r="O1871" t="s">
        <v>121</v>
      </c>
      <c r="P1871">
        <v>0</v>
      </c>
      <c r="Q1871">
        <v>0</v>
      </c>
      <c r="S1871" t="s">
        <v>10936</v>
      </c>
      <c r="U1871" t="s">
        <v>10937</v>
      </c>
    </row>
    <row r="1872" spans="1:21">
      <c r="A1872">
        <v>3817</v>
      </c>
      <c r="B1872" t="s">
        <v>2950</v>
      </c>
      <c r="C1872" t="s">
        <v>6354</v>
      </c>
      <c r="D1872" t="s">
        <v>3957</v>
      </c>
      <c r="E1872" t="s">
        <v>10938</v>
      </c>
      <c r="F1872" t="s">
        <v>5923</v>
      </c>
      <c r="G1872" t="s">
        <v>6738</v>
      </c>
      <c r="H1872" t="s">
        <v>27</v>
      </c>
      <c r="I1872" t="s">
        <v>28</v>
      </c>
      <c r="J1872" t="s">
        <v>10939</v>
      </c>
      <c r="K1872" t="s">
        <v>10940</v>
      </c>
      <c r="L1872" t="s">
        <v>10941</v>
      </c>
      <c r="M1872" t="s">
        <v>10942</v>
      </c>
      <c r="N1872" t="s">
        <v>10943</v>
      </c>
      <c r="O1872" t="s">
        <v>64</v>
      </c>
      <c r="P1872">
        <v>0</v>
      </c>
      <c r="Q1872">
        <v>0</v>
      </c>
      <c r="S1872" t="s">
        <v>10944</v>
      </c>
      <c r="U1872" t="s">
        <v>10937</v>
      </c>
    </row>
    <row r="1873" spans="1:21">
      <c r="A1873">
        <v>3818</v>
      </c>
      <c r="B1873" t="s">
        <v>2950</v>
      </c>
      <c r="C1873" t="s">
        <v>2904</v>
      </c>
      <c r="D1873" t="s">
        <v>3957</v>
      </c>
      <c r="E1873" t="s">
        <v>10945</v>
      </c>
      <c r="F1873" t="s">
        <v>5923</v>
      </c>
      <c r="G1873" t="s">
        <v>6738</v>
      </c>
      <c r="H1873" t="s">
        <v>27</v>
      </c>
      <c r="I1873" t="s">
        <v>28</v>
      </c>
      <c r="J1873" t="s">
        <v>10946</v>
      </c>
      <c r="K1873" t="s">
        <v>10947</v>
      </c>
      <c r="L1873" t="s">
        <v>10948</v>
      </c>
      <c r="M1873" t="s">
        <v>10949</v>
      </c>
      <c r="N1873" t="s">
        <v>10950</v>
      </c>
      <c r="O1873" t="s">
        <v>64</v>
      </c>
      <c r="P1873">
        <v>0</v>
      </c>
      <c r="Q1873">
        <v>0</v>
      </c>
      <c r="S1873" t="s">
        <v>10951</v>
      </c>
      <c r="U1873" t="s">
        <v>10952</v>
      </c>
    </row>
    <row r="1874" spans="1:21">
      <c r="A1874">
        <v>3819</v>
      </c>
      <c r="B1874" t="s">
        <v>2950</v>
      </c>
      <c r="C1874" t="s">
        <v>2904</v>
      </c>
      <c r="D1874" t="s">
        <v>3957</v>
      </c>
      <c r="E1874" t="s">
        <v>10953</v>
      </c>
      <c r="F1874" t="s">
        <v>5923</v>
      </c>
      <c r="G1874" t="s">
        <v>6738</v>
      </c>
      <c r="H1874" t="s">
        <v>27</v>
      </c>
      <c r="I1874" t="s">
        <v>28</v>
      </c>
      <c r="J1874" t="s">
        <v>10954</v>
      </c>
      <c r="K1874" t="s">
        <v>10955</v>
      </c>
      <c r="L1874" t="s">
        <v>10956</v>
      </c>
      <c r="M1874" t="s">
        <v>10957</v>
      </c>
      <c r="N1874" t="s">
        <v>10958</v>
      </c>
      <c r="O1874" t="s">
        <v>79</v>
      </c>
      <c r="P1874">
        <v>0</v>
      </c>
      <c r="Q1874">
        <v>0</v>
      </c>
      <c r="S1874" t="s">
        <v>10959</v>
      </c>
      <c r="U1874" t="s">
        <v>10952</v>
      </c>
    </row>
    <row r="1875" spans="1:21">
      <c r="A1875">
        <v>3820</v>
      </c>
      <c r="B1875" t="s">
        <v>4480</v>
      </c>
      <c r="C1875" t="s">
        <v>10960</v>
      </c>
      <c r="D1875" t="s">
        <v>364</v>
      </c>
      <c r="E1875" t="s">
        <v>10961</v>
      </c>
      <c r="F1875" t="s">
        <v>5923</v>
      </c>
      <c r="G1875" t="s">
        <v>6738</v>
      </c>
      <c r="H1875" t="s">
        <v>27</v>
      </c>
      <c r="I1875" t="s">
        <v>28</v>
      </c>
      <c r="J1875" t="s">
        <v>10962</v>
      </c>
      <c r="K1875" t="s">
        <v>10963</v>
      </c>
      <c r="L1875" t="s">
        <v>10964</v>
      </c>
      <c r="M1875" t="s">
        <v>10965</v>
      </c>
      <c r="N1875" t="s">
        <v>10966</v>
      </c>
      <c r="O1875" t="s">
        <v>55</v>
      </c>
      <c r="P1875">
        <v>0</v>
      </c>
      <c r="Q1875">
        <v>0</v>
      </c>
      <c r="S1875" t="s">
        <v>10967</v>
      </c>
      <c r="U1875" t="s">
        <v>10968</v>
      </c>
    </row>
    <row r="1876" spans="1:21">
      <c r="A1876">
        <v>3821</v>
      </c>
      <c r="B1876" t="s">
        <v>4480</v>
      </c>
      <c r="C1876" t="s">
        <v>10969</v>
      </c>
      <c r="D1876" t="s">
        <v>364</v>
      </c>
      <c r="E1876" t="s">
        <v>10970</v>
      </c>
      <c r="F1876" t="s">
        <v>5923</v>
      </c>
      <c r="G1876" t="s">
        <v>6738</v>
      </c>
      <c r="H1876" t="s">
        <v>27</v>
      </c>
      <c r="I1876" t="s">
        <v>28</v>
      </c>
      <c r="J1876" t="s">
        <v>10971</v>
      </c>
      <c r="K1876" t="s">
        <v>10972</v>
      </c>
      <c r="L1876" t="s">
        <v>10973</v>
      </c>
      <c r="M1876" t="s">
        <v>10974</v>
      </c>
      <c r="N1876" t="s">
        <v>10975</v>
      </c>
      <c r="O1876" t="s">
        <v>79</v>
      </c>
      <c r="P1876">
        <v>0</v>
      </c>
      <c r="Q1876">
        <v>0</v>
      </c>
      <c r="S1876" t="s">
        <v>10976</v>
      </c>
      <c r="U1876" t="s">
        <v>10977</v>
      </c>
    </row>
    <row r="1877" spans="1:21">
      <c r="A1877">
        <v>3822</v>
      </c>
      <c r="B1877" t="s">
        <v>3748</v>
      </c>
      <c r="C1877" t="s">
        <v>10978</v>
      </c>
      <c r="D1877" t="s">
        <v>364</v>
      </c>
      <c r="E1877" t="s">
        <v>10979</v>
      </c>
      <c r="F1877" t="s">
        <v>5923</v>
      </c>
      <c r="G1877" t="s">
        <v>6738</v>
      </c>
      <c r="H1877" t="s">
        <v>27</v>
      </c>
      <c r="I1877" t="s">
        <v>28</v>
      </c>
      <c r="J1877" t="s">
        <v>10980</v>
      </c>
      <c r="K1877" t="s">
        <v>10981</v>
      </c>
      <c r="L1877" t="s">
        <v>10982</v>
      </c>
      <c r="M1877" t="s">
        <v>10983</v>
      </c>
      <c r="N1877" t="s">
        <v>10984</v>
      </c>
      <c r="O1877" t="s">
        <v>55</v>
      </c>
      <c r="P1877">
        <v>0</v>
      </c>
      <c r="Q1877">
        <v>0</v>
      </c>
      <c r="S1877" t="s">
        <v>10985</v>
      </c>
      <c r="U1877" t="s">
        <v>10977</v>
      </c>
    </row>
    <row r="1878" spans="1:21">
      <c r="A1878">
        <v>3823</v>
      </c>
      <c r="B1878" t="s">
        <v>10986</v>
      </c>
      <c r="C1878" t="s">
        <v>10987</v>
      </c>
      <c r="D1878" t="s">
        <v>364</v>
      </c>
      <c r="E1878" t="s">
        <v>10988</v>
      </c>
      <c r="F1878" t="s">
        <v>5923</v>
      </c>
      <c r="G1878" t="s">
        <v>6738</v>
      </c>
      <c r="H1878" t="s">
        <v>27</v>
      </c>
      <c r="I1878" t="s">
        <v>28</v>
      </c>
      <c r="J1878" t="s">
        <v>10989</v>
      </c>
      <c r="K1878" t="s">
        <v>10990</v>
      </c>
      <c r="L1878" t="s">
        <v>10991</v>
      </c>
      <c r="M1878" t="s">
        <v>10992</v>
      </c>
      <c r="N1878" t="s">
        <v>10993</v>
      </c>
      <c r="O1878" t="s">
        <v>34</v>
      </c>
      <c r="P1878">
        <v>0</v>
      </c>
      <c r="Q1878">
        <v>0</v>
      </c>
      <c r="S1878" t="s">
        <v>10994</v>
      </c>
      <c r="U1878" t="s">
        <v>10995</v>
      </c>
    </row>
    <row r="1879" spans="1:21">
      <c r="A1879">
        <v>3824</v>
      </c>
      <c r="B1879" t="s">
        <v>10986</v>
      </c>
      <c r="C1879" t="s">
        <v>10987</v>
      </c>
      <c r="D1879" t="s">
        <v>364</v>
      </c>
      <c r="E1879" t="s">
        <v>10996</v>
      </c>
      <c r="F1879" t="s">
        <v>5923</v>
      </c>
      <c r="G1879" t="s">
        <v>6738</v>
      </c>
      <c r="H1879" t="s">
        <v>27</v>
      </c>
      <c r="I1879" t="s">
        <v>28</v>
      </c>
      <c r="J1879" t="s">
        <v>10997</v>
      </c>
      <c r="K1879" t="s">
        <v>10998</v>
      </c>
      <c r="L1879" t="s">
        <v>10999</v>
      </c>
      <c r="M1879" t="s">
        <v>11000</v>
      </c>
      <c r="N1879" t="s">
        <v>11001</v>
      </c>
      <c r="O1879" t="s">
        <v>55</v>
      </c>
      <c r="P1879">
        <v>0</v>
      </c>
      <c r="Q1879">
        <v>0</v>
      </c>
      <c r="S1879" t="s">
        <v>11002</v>
      </c>
      <c r="U1879" t="s">
        <v>11003</v>
      </c>
    </row>
    <row r="1880" spans="1:21">
      <c r="A1880">
        <v>3825</v>
      </c>
      <c r="B1880" t="s">
        <v>2772</v>
      </c>
      <c r="C1880" t="s">
        <v>11004</v>
      </c>
      <c r="D1880" t="s">
        <v>23</v>
      </c>
      <c r="E1880" t="s">
        <v>11005</v>
      </c>
      <c r="F1880" t="s">
        <v>5923</v>
      </c>
      <c r="G1880" t="s">
        <v>6738</v>
      </c>
      <c r="H1880" t="s">
        <v>27</v>
      </c>
      <c r="I1880" t="s">
        <v>28</v>
      </c>
      <c r="J1880" t="s">
        <v>11006</v>
      </c>
      <c r="K1880" t="s">
        <v>11007</v>
      </c>
      <c r="L1880" t="s">
        <v>11008</v>
      </c>
      <c r="M1880" t="s">
        <v>11009</v>
      </c>
      <c r="O1880" t="s">
        <v>121</v>
      </c>
      <c r="P1880">
        <v>0</v>
      </c>
      <c r="Q1880">
        <v>0</v>
      </c>
      <c r="S1880" t="s">
        <v>11010</v>
      </c>
      <c r="U1880" t="s">
        <v>11011</v>
      </c>
    </row>
    <row r="1881" spans="1:21">
      <c r="A1881">
        <v>3826</v>
      </c>
      <c r="B1881" t="s">
        <v>3258</v>
      </c>
      <c r="C1881" t="s">
        <v>11012</v>
      </c>
      <c r="D1881" t="s">
        <v>3957</v>
      </c>
      <c r="E1881" t="s">
        <v>11013</v>
      </c>
      <c r="F1881" t="s">
        <v>5923</v>
      </c>
      <c r="G1881" t="s">
        <v>6738</v>
      </c>
      <c r="H1881" t="s">
        <v>27</v>
      </c>
      <c r="I1881" t="s">
        <v>28</v>
      </c>
      <c r="J1881" t="s">
        <v>11014</v>
      </c>
      <c r="K1881" t="s">
        <v>11015</v>
      </c>
      <c r="L1881" t="s">
        <v>11016</v>
      </c>
      <c r="M1881" t="s">
        <v>11017</v>
      </c>
      <c r="N1881" t="s">
        <v>11018</v>
      </c>
      <c r="O1881" t="s">
        <v>121</v>
      </c>
      <c r="P1881">
        <v>0</v>
      </c>
      <c r="Q1881">
        <v>0</v>
      </c>
      <c r="S1881" t="s">
        <v>11019</v>
      </c>
      <c r="U1881" t="s">
        <v>11020</v>
      </c>
    </row>
    <row r="1882" spans="1:21">
      <c r="A1882">
        <v>3827</v>
      </c>
      <c r="B1882" t="s">
        <v>11021</v>
      </c>
      <c r="C1882" t="s">
        <v>6206</v>
      </c>
      <c r="D1882" t="s">
        <v>3957</v>
      </c>
      <c r="E1882" t="s">
        <v>11022</v>
      </c>
      <c r="F1882" t="s">
        <v>5923</v>
      </c>
      <c r="G1882" t="s">
        <v>6738</v>
      </c>
      <c r="H1882" t="s">
        <v>27</v>
      </c>
      <c r="I1882" t="s">
        <v>28</v>
      </c>
      <c r="J1882" t="s">
        <v>11023</v>
      </c>
      <c r="K1882" t="s">
        <v>11024</v>
      </c>
      <c r="L1882" t="s">
        <v>11025</v>
      </c>
      <c r="M1882" t="s">
        <v>11026</v>
      </c>
      <c r="N1882" t="s">
        <v>11026</v>
      </c>
      <c r="O1882" t="s">
        <v>34</v>
      </c>
      <c r="P1882">
        <v>0</v>
      </c>
      <c r="Q1882">
        <v>0</v>
      </c>
      <c r="S1882" t="s">
        <v>11027</v>
      </c>
      <c r="U1882" t="s">
        <v>11028</v>
      </c>
    </row>
    <row r="1883" spans="1:21">
      <c r="A1883">
        <v>3828</v>
      </c>
      <c r="B1883" t="s">
        <v>3258</v>
      </c>
      <c r="C1883" t="s">
        <v>11029</v>
      </c>
      <c r="D1883" t="s">
        <v>3957</v>
      </c>
      <c r="E1883" t="s">
        <v>11030</v>
      </c>
      <c r="F1883" t="s">
        <v>5923</v>
      </c>
      <c r="G1883" t="s">
        <v>6738</v>
      </c>
      <c r="H1883" t="s">
        <v>27</v>
      </c>
      <c r="I1883" t="s">
        <v>28</v>
      </c>
      <c r="J1883" t="s">
        <v>11031</v>
      </c>
      <c r="K1883" t="s">
        <v>11032</v>
      </c>
      <c r="L1883" t="s">
        <v>11033</v>
      </c>
      <c r="M1883" t="s">
        <v>11034</v>
      </c>
      <c r="N1883" t="s">
        <v>11035</v>
      </c>
      <c r="O1883" t="s">
        <v>121</v>
      </c>
      <c r="P1883">
        <v>0</v>
      </c>
      <c r="Q1883">
        <v>0</v>
      </c>
      <c r="S1883" t="s">
        <v>11036</v>
      </c>
      <c r="U1883" t="s">
        <v>11028</v>
      </c>
    </row>
    <row r="1884" spans="1:21">
      <c r="A1884">
        <v>3829</v>
      </c>
      <c r="B1884" t="s">
        <v>2972</v>
      </c>
      <c r="C1884" t="s">
        <v>11037</v>
      </c>
      <c r="D1884" t="s">
        <v>3957</v>
      </c>
      <c r="E1884" t="s">
        <v>11038</v>
      </c>
      <c r="F1884" t="s">
        <v>5923</v>
      </c>
      <c r="G1884" t="s">
        <v>6738</v>
      </c>
      <c r="H1884" t="s">
        <v>27</v>
      </c>
      <c r="I1884" t="s">
        <v>28</v>
      </c>
      <c r="J1884" t="s">
        <v>11039</v>
      </c>
      <c r="K1884" t="s">
        <v>11040</v>
      </c>
      <c r="L1884" t="s">
        <v>11039</v>
      </c>
      <c r="M1884" t="s">
        <v>11041</v>
      </c>
      <c r="N1884" t="s">
        <v>11042</v>
      </c>
      <c r="O1884" t="s">
        <v>64</v>
      </c>
      <c r="P1884">
        <v>0</v>
      </c>
      <c r="Q1884">
        <v>0</v>
      </c>
      <c r="S1884" t="s">
        <v>11043</v>
      </c>
      <c r="U1884" t="s">
        <v>11044</v>
      </c>
    </row>
    <row r="1885" spans="1:21">
      <c r="A1885">
        <v>3830</v>
      </c>
      <c r="B1885" t="s">
        <v>2972</v>
      </c>
      <c r="C1885" t="s">
        <v>11045</v>
      </c>
      <c r="D1885" t="s">
        <v>3957</v>
      </c>
      <c r="E1885" t="s">
        <v>11046</v>
      </c>
      <c r="F1885" t="s">
        <v>5923</v>
      </c>
      <c r="G1885" t="s">
        <v>6738</v>
      </c>
      <c r="H1885" t="s">
        <v>27</v>
      </c>
      <c r="I1885" t="s">
        <v>28</v>
      </c>
      <c r="J1885" t="s">
        <v>11047</v>
      </c>
      <c r="K1885" t="s">
        <v>11048</v>
      </c>
      <c r="L1885" t="s">
        <v>11049</v>
      </c>
      <c r="M1885" t="s">
        <v>11050</v>
      </c>
      <c r="N1885" t="s">
        <v>11051</v>
      </c>
      <c r="O1885" t="s">
        <v>79</v>
      </c>
      <c r="P1885">
        <v>0</v>
      </c>
      <c r="Q1885">
        <v>0</v>
      </c>
      <c r="S1885" t="s">
        <v>11052</v>
      </c>
      <c r="U1885" t="s">
        <v>11044</v>
      </c>
    </row>
    <row r="1886" spans="1:21">
      <c r="A1886">
        <v>3831</v>
      </c>
      <c r="B1886" t="s">
        <v>2972</v>
      </c>
      <c r="C1886" t="s">
        <v>6333</v>
      </c>
      <c r="D1886" t="s">
        <v>3957</v>
      </c>
      <c r="E1886" t="s">
        <v>11053</v>
      </c>
      <c r="F1886" t="s">
        <v>5923</v>
      </c>
      <c r="G1886" t="s">
        <v>6738</v>
      </c>
      <c r="H1886" t="s">
        <v>27</v>
      </c>
      <c r="I1886" t="s">
        <v>28</v>
      </c>
      <c r="J1886" t="s">
        <v>11054</v>
      </c>
      <c r="K1886" t="s">
        <v>11055</v>
      </c>
      <c r="L1886" t="s">
        <v>11056</v>
      </c>
      <c r="M1886" t="s">
        <v>11057</v>
      </c>
      <c r="N1886" t="s">
        <v>11058</v>
      </c>
      <c r="O1886" t="s">
        <v>34</v>
      </c>
      <c r="P1886">
        <v>0</v>
      </c>
      <c r="Q1886">
        <v>0</v>
      </c>
      <c r="S1886" t="s">
        <v>11059</v>
      </c>
      <c r="U1886" t="s">
        <v>11060</v>
      </c>
    </row>
    <row r="1887" spans="1:21">
      <c r="A1887">
        <v>3832</v>
      </c>
      <c r="B1887" t="s">
        <v>2772</v>
      </c>
      <c r="C1887" t="s">
        <v>11061</v>
      </c>
      <c r="D1887" t="s">
        <v>364</v>
      </c>
      <c r="E1887" t="s">
        <v>11062</v>
      </c>
      <c r="F1887" t="s">
        <v>5923</v>
      </c>
      <c r="G1887" t="s">
        <v>6738</v>
      </c>
      <c r="H1887" t="s">
        <v>27</v>
      </c>
      <c r="I1887" t="s">
        <v>28</v>
      </c>
      <c r="J1887" t="s">
        <v>11063</v>
      </c>
      <c r="K1887" t="s">
        <v>10507</v>
      </c>
      <c r="L1887" t="s">
        <v>11064</v>
      </c>
      <c r="M1887" t="s">
        <v>9560</v>
      </c>
      <c r="O1887" t="s">
        <v>121</v>
      </c>
      <c r="P1887">
        <v>0</v>
      </c>
      <c r="Q1887">
        <v>0</v>
      </c>
      <c r="S1887" t="s">
        <v>11065</v>
      </c>
      <c r="U1887" t="s">
        <v>11060</v>
      </c>
    </row>
    <row r="1888" spans="1:21">
      <c r="A1888">
        <v>3833</v>
      </c>
      <c r="B1888" t="s">
        <v>2772</v>
      </c>
      <c r="C1888" t="s">
        <v>11061</v>
      </c>
      <c r="D1888" t="s">
        <v>364</v>
      </c>
      <c r="E1888" t="s">
        <v>11066</v>
      </c>
      <c r="F1888" t="s">
        <v>5923</v>
      </c>
      <c r="G1888" t="s">
        <v>6738</v>
      </c>
      <c r="H1888" t="s">
        <v>27</v>
      </c>
      <c r="I1888" t="s">
        <v>28</v>
      </c>
      <c r="J1888" t="s">
        <v>11063</v>
      </c>
      <c r="K1888" t="s">
        <v>10507</v>
      </c>
      <c r="L1888" t="s">
        <v>11064</v>
      </c>
      <c r="M1888" t="s">
        <v>9560</v>
      </c>
      <c r="O1888" t="s">
        <v>55</v>
      </c>
      <c r="P1888">
        <v>0</v>
      </c>
      <c r="Q1888">
        <v>0</v>
      </c>
      <c r="S1888" t="s">
        <v>11067</v>
      </c>
      <c r="U1888" t="s">
        <v>11060</v>
      </c>
    </row>
    <row r="1889" spans="1:21">
      <c r="A1889">
        <v>3834</v>
      </c>
      <c r="B1889" t="s">
        <v>2772</v>
      </c>
      <c r="C1889" t="s">
        <v>11061</v>
      </c>
      <c r="D1889" t="s">
        <v>243</v>
      </c>
      <c r="E1889" t="s">
        <v>11068</v>
      </c>
      <c r="F1889" t="s">
        <v>5923</v>
      </c>
      <c r="G1889" t="s">
        <v>6738</v>
      </c>
      <c r="H1889" t="s">
        <v>49</v>
      </c>
      <c r="I1889" t="s">
        <v>28</v>
      </c>
      <c r="J1889" t="s">
        <v>11069</v>
      </c>
      <c r="K1889" t="s">
        <v>11070</v>
      </c>
      <c r="L1889" t="s">
        <v>11071</v>
      </c>
      <c r="M1889" t="s">
        <v>11072</v>
      </c>
      <c r="O1889" t="s">
        <v>55</v>
      </c>
      <c r="P1889">
        <v>0</v>
      </c>
      <c r="Q1889">
        <v>0</v>
      </c>
      <c r="S1889" t="s">
        <v>11073</v>
      </c>
      <c r="U1889" t="s">
        <v>11074</v>
      </c>
    </row>
    <row r="1890" spans="1:21">
      <c r="A1890">
        <v>3835</v>
      </c>
      <c r="B1890" t="s">
        <v>2772</v>
      </c>
      <c r="C1890" t="s">
        <v>11061</v>
      </c>
      <c r="D1890" t="s">
        <v>243</v>
      </c>
      <c r="E1890" t="s">
        <v>11075</v>
      </c>
      <c r="F1890" t="s">
        <v>5923</v>
      </c>
      <c r="G1890" t="s">
        <v>6738</v>
      </c>
      <c r="H1890" t="s">
        <v>27</v>
      </c>
      <c r="I1890" t="s">
        <v>28</v>
      </c>
      <c r="J1890" t="s">
        <v>11076</v>
      </c>
      <c r="K1890" t="s">
        <v>11077</v>
      </c>
      <c r="L1890" t="s">
        <v>11078</v>
      </c>
      <c r="M1890" t="s">
        <v>11079</v>
      </c>
      <c r="O1890" t="s">
        <v>55</v>
      </c>
      <c r="P1890">
        <v>0</v>
      </c>
      <c r="Q1890">
        <v>0</v>
      </c>
      <c r="S1890" t="s">
        <v>11080</v>
      </c>
      <c r="U1890" t="s">
        <v>11074</v>
      </c>
    </row>
    <row r="1891" spans="1:21">
      <c r="A1891">
        <v>3836</v>
      </c>
      <c r="B1891" t="s">
        <v>3258</v>
      </c>
      <c r="C1891" t="s">
        <v>11081</v>
      </c>
      <c r="D1891" t="s">
        <v>243</v>
      </c>
      <c r="E1891" t="s">
        <v>11082</v>
      </c>
      <c r="F1891" t="s">
        <v>5923</v>
      </c>
      <c r="G1891" t="s">
        <v>6738</v>
      </c>
      <c r="H1891" t="s">
        <v>27</v>
      </c>
      <c r="I1891" t="s">
        <v>28</v>
      </c>
      <c r="J1891" t="s">
        <v>11083</v>
      </c>
      <c r="K1891" t="s">
        <v>11084</v>
      </c>
      <c r="L1891" t="s">
        <v>11085</v>
      </c>
      <c r="M1891" t="s">
        <v>11086</v>
      </c>
      <c r="N1891" t="s">
        <v>11087</v>
      </c>
      <c r="O1891" t="s">
        <v>79</v>
      </c>
      <c r="P1891">
        <v>0</v>
      </c>
      <c r="Q1891">
        <v>0</v>
      </c>
      <c r="S1891" t="s">
        <v>11088</v>
      </c>
      <c r="U1891" t="s">
        <v>11089</v>
      </c>
    </row>
    <row r="1892" spans="1:21">
      <c r="A1892">
        <v>3837</v>
      </c>
      <c r="B1892" t="s">
        <v>2429</v>
      </c>
      <c r="C1892" t="s">
        <v>11090</v>
      </c>
      <c r="D1892" t="s">
        <v>3957</v>
      </c>
      <c r="E1892" t="s">
        <v>11091</v>
      </c>
      <c r="F1892" t="s">
        <v>5213</v>
      </c>
      <c r="G1892" t="s">
        <v>5214</v>
      </c>
      <c r="H1892" t="s">
        <v>27</v>
      </c>
      <c r="I1892" t="s">
        <v>28</v>
      </c>
      <c r="J1892" t="s">
        <v>11092</v>
      </c>
      <c r="K1892" t="s">
        <v>5323</v>
      </c>
      <c r="L1892" t="s">
        <v>11093</v>
      </c>
      <c r="M1892" t="s">
        <v>11094</v>
      </c>
      <c r="N1892" t="s">
        <v>5276</v>
      </c>
      <c r="O1892" t="s">
        <v>121</v>
      </c>
      <c r="P1892">
        <v>0</v>
      </c>
      <c r="Q1892">
        <v>0</v>
      </c>
      <c r="S1892" t="s">
        <v>11095</v>
      </c>
      <c r="U1892" t="s">
        <v>11096</v>
      </c>
    </row>
    <row r="1893" spans="1:21">
      <c r="A1893">
        <v>3838</v>
      </c>
      <c r="B1893" t="s">
        <v>11097</v>
      </c>
      <c r="C1893" t="s">
        <v>11098</v>
      </c>
      <c r="D1893" t="s">
        <v>364</v>
      </c>
      <c r="E1893" t="s">
        <v>11099</v>
      </c>
      <c r="F1893" t="s">
        <v>5213</v>
      </c>
      <c r="G1893" t="s">
        <v>5214</v>
      </c>
      <c r="H1893" t="s">
        <v>49</v>
      </c>
      <c r="I1893" t="s">
        <v>28</v>
      </c>
      <c r="J1893" t="s">
        <v>11100</v>
      </c>
      <c r="K1893" t="s">
        <v>11101</v>
      </c>
      <c r="L1893" t="s">
        <v>11102</v>
      </c>
      <c r="M1893" t="s">
        <v>11103</v>
      </c>
      <c r="N1893" t="s">
        <v>11104</v>
      </c>
      <c r="O1893" t="s">
        <v>79</v>
      </c>
      <c r="P1893">
        <v>0</v>
      </c>
      <c r="Q1893">
        <v>0</v>
      </c>
      <c r="S1893" t="s">
        <v>11105</v>
      </c>
      <c r="U1893" t="s">
        <v>11106</v>
      </c>
    </row>
    <row r="1894" spans="1:21">
      <c r="A1894">
        <v>3839</v>
      </c>
      <c r="B1894" t="s">
        <v>2429</v>
      </c>
      <c r="C1894" t="s">
        <v>6248</v>
      </c>
      <c r="D1894" t="s">
        <v>364</v>
      </c>
      <c r="E1894" t="s">
        <v>11107</v>
      </c>
      <c r="F1894" t="s">
        <v>5213</v>
      </c>
      <c r="G1894" t="s">
        <v>5214</v>
      </c>
      <c r="H1894" t="s">
        <v>27</v>
      </c>
      <c r="I1894" t="s">
        <v>28</v>
      </c>
      <c r="J1894" t="s">
        <v>6860</v>
      </c>
      <c r="K1894" t="s">
        <v>6908</v>
      </c>
      <c r="L1894" t="s">
        <v>5361</v>
      </c>
      <c r="M1894" t="s">
        <v>3972</v>
      </c>
      <c r="N1894" t="s">
        <v>3970</v>
      </c>
      <c r="O1894" t="s">
        <v>121</v>
      </c>
      <c r="P1894">
        <v>0</v>
      </c>
      <c r="Q1894">
        <v>0</v>
      </c>
      <c r="S1894" t="s">
        <v>11108</v>
      </c>
      <c r="U1894" t="s">
        <v>11106</v>
      </c>
    </row>
    <row r="1895" spans="1:21">
      <c r="A1895">
        <v>3840</v>
      </c>
      <c r="B1895" t="s">
        <v>2429</v>
      </c>
      <c r="C1895" t="s">
        <v>11109</v>
      </c>
      <c r="D1895" t="s">
        <v>364</v>
      </c>
      <c r="E1895" t="s">
        <v>11110</v>
      </c>
      <c r="F1895" t="s">
        <v>5213</v>
      </c>
      <c r="G1895" t="s">
        <v>5214</v>
      </c>
      <c r="H1895" t="s">
        <v>27</v>
      </c>
      <c r="I1895" t="s">
        <v>28</v>
      </c>
      <c r="J1895" t="s">
        <v>11111</v>
      </c>
      <c r="K1895" t="s">
        <v>11112</v>
      </c>
      <c r="L1895" t="s">
        <v>11113</v>
      </c>
      <c r="M1895" t="s">
        <v>11114</v>
      </c>
      <c r="N1895" t="s">
        <v>11115</v>
      </c>
      <c r="O1895" t="s">
        <v>79</v>
      </c>
      <c r="P1895">
        <v>0</v>
      </c>
      <c r="Q1895">
        <v>0</v>
      </c>
      <c r="S1895" t="s">
        <v>11116</v>
      </c>
      <c r="U1895" t="s">
        <v>11117</v>
      </c>
    </row>
    <row r="1896" spans="1:21">
      <c r="A1896" t="s">
        <v>11118</v>
      </c>
      <c r="B1896" t="s">
        <v>6083</v>
      </c>
      <c r="C1896" t="s">
        <v>11119</v>
      </c>
      <c r="D1896" t="s">
        <v>243</v>
      </c>
      <c r="E1896" t="s">
        <v>11120</v>
      </c>
      <c r="F1896" t="s">
        <v>5213</v>
      </c>
      <c r="G1896" t="s">
        <v>5214</v>
      </c>
      <c r="H1896" t="s">
        <v>27</v>
      </c>
      <c r="I1896" t="s">
        <v>28</v>
      </c>
      <c r="J1896" t="s">
        <v>11121</v>
      </c>
      <c r="K1896" t="s">
        <v>11122</v>
      </c>
      <c r="L1896" t="s">
        <v>11123</v>
      </c>
      <c r="M1896" t="s">
        <v>11124</v>
      </c>
      <c r="O1896" t="s">
        <v>64</v>
      </c>
      <c r="P1896">
        <v>0</v>
      </c>
      <c r="Q1896">
        <v>0</v>
      </c>
      <c r="S1896" t="s">
        <v>11125</v>
      </c>
      <c r="U1896" t="s">
        <v>11117</v>
      </c>
    </row>
    <row r="1897" spans="1:21">
      <c r="A1897">
        <v>3842</v>
      </c>
      <c r="B1897" t="s">
        <v>11126</v>
      </c>
      <c r="C1897" t="s">
        <v>11127</v>
      </c>
      <c r="D1897" t="s">
        <v>243</v>
      </c>
      <c r="E1897" t="s">
        <v>11128</v>
      </c>
      <c r="F1897" t="s">
        <v>5213</v>
      </c>
      <c r="G1897" t="s">
        <v>5214</v>
      </c>
      <c r="H1897" t="s">
        <v>27</v>
      </c>
      <c r="I1897" t="s">
        <v>28</v>
      </c>
      <c r="J1897" t="s">
        <v>6891</v>
      </c>
      <c r="K1897" t="s">
        <v>11129</v>
      </c>
      <c r="L1897" t="s">
        <v>2931</v>
      </c>
      <c r="M1897" t="s">
        <v>6917</v>
      </c>
      <c r="N1897" t="s">
        <v>35</v>
      </c>
      <c r="O1897" t="s">
        <v>121</v>
      </c>
      <c r="P1897">
        <v>0</v>
      </c>
      <c r="Q1897">
        <v>0</v>
      </c>
      <c r="S1897" t="s">
        <v>11130</v>
      </c>
      <c r="U1897" t="s">
        <v>11131</v>
      </c>
    </row>
    <row r="1898" spans="1:21">
      <c r="A1898">
        <v>3843</v>
      </c>
      <c r="B1898" t="s">
        <v>11132</v>
      </c>
      <c r="C1898" t="s">
        <v>11133</v>
      </c>
      <c r="D1898" t="s">
        <v>243</v>
      </c>
      <c r="E1898" t="s">
        <v>11134</v>
      </c>
      <c r="F1898" t="s">
        <v>5213</v>
      </c>
      <c r="G1898" t="s">
        <v>5214</v>
      </c>
      <c r="H1898" t="s">
        <v>27</v>
      </c>
      <c r="I1898" t="s">
        <v>28</v>
      </c>
      <c r="J1898" t="s">
        <v>11135</v>
      </c>
      <c r="K1898" t="s">
        <v>11136</v>
      </c>
      <c r="L1898" t="s">
        <v>11137</v>
      </c>
      <c r="M1898" t="s">
        <v>11138</v>
      </c>
      <c r="O1898" t="s">
        <v>121</v>
      </c>
      <c r="P1898">
        <v>0</v>
      </c>
      <c r="Q1898">
        <v>0</v>
      </c>
      <c r="S1898" t="s">
        <v>11139</v>
      </c>
      <c r="U1898" t="s">
        <v>11140</v>
      </c>
    </row>
    <row r="1899" spans="1:21">
      <c r="A1899">
        <v>3844</v>
      </c>
      <c r="B1899" t="s">
        <v>11126</v>
      </c>
      <c r="C1899" t="s">
        <v>11127</v>
      </c>
      <c r="D1899" t="s">
        <v>243</v>
      </c>
      <c r="E1899" t="s">
        <v>11141</v>
      </c>
      <c r="F1899" t="s">
        <v>5213</v>
      </c>
      <c r="G1899" t="s">
        <v>5214</v>
      </c>
      <c r="H1899" t="s">
        <v>27</v>
      </c>
      <c r="I1899" t="s">
        <v>28</v>
      </c>
      <c r="J1899" t="s">
        <v>11142</v>
      </c>
      <c r="K1899" t="s">
        <v>11143</v>
      </c>
      <c r="L1899" t="s">
        <v>11144</v>
      </c>
      <c r="M1899" t="s">
        <v>11145</v>
      </c>
      <c r="N1899" t="s">
        <v>11146</v>
      </c>
      <c r="O1899" t="s">
        <v>121</v>
      </c>
      <c r="P1899">
        <v>0</v>
      </c>
      <c r="Q1899">
        <v>0</v>
      </c>
      <c r="R1899" t="s">
        <v>11147</v>
      </c>
      <c r="S1899" t="s">
        <v>11148</v>
      </c>
      <c r="U1899" t="s">
        <v>11149</v>
      </c>
    </row>
    <row r="1900" spans="1:21">
      <c r="A1900">
        <v>3845</v>
      </c>
      <c r="B1900" t="s">
        <v>3748</v>
      </c>
      <c r="C1900" t="s">
        <v>11150</v>
      </c>
      <c r="D1900" t="s">
        <v>243</v>
      </c>
      <c r="E1900" t="s">
        <v>11151</v>
      </c>
      <c r="F1900" t="s">
        <v>5213</v>
      </c>
      <c r="G1900" t="s">
        <v>5214</v>
      </c>
      <c r="H1900" t="s">
        <v>27</v>
      </c>
      <c r="I1900" t="s">
        <v>28</v>
      </c>
      <c r="J1900" t="s">
        <v>11152</v>
      </c>
      <c r="K1900" t="s">
        <v>11153</v>
      </c>
      <c r="L1900" t="s">
        <v>11154</v>
      </c>
      <c r="M1900" t="s">
        <v>11155</v>
      </c>
      <c r="N1900" t="s">
        <v>11156</v>
      </c>
      <c r="O1900" t="s">
        <v>121</v>
      </c>
      <c r="P1900">
        <v>0</v>
      </c>
      <c r="Q1900">
        <v>0</v>
      </c>
      <c r="S1900" t="s">
        <v>11157</v>
      </c>
      <c r="U1900" t="s">
        <v>11149</v>
      </c>
    </row>
    <row r="1901" spans="1:21">
      <c r="A1901">
        <v>3846</v>
      </c>
      <c r="B1901" t="s">
        <v>11158</v>
      </c>
      <c r="C1901" t="s">
        <v>11159</v>
      </c>
      <c r="D1901" t="s">
        <v>243</v>
      </c>
      <c r="E1901" t="s">
        <v>11160</v>
      </c>
      <c r="F1901" t="s">
        <v>5213</v>
      </c>
      <c r="G1901" t="s">
        <v>5214</v>
      </c>
      <c r="H1901" t="s">
        <v>27</v>
      </c>
      <c r="I1901" t="s">
        <v>28</v>
      </c>
      <c r="J1901" t="s">
        <v>11161</v>
      </c>
      <c r="K1901" t="s">
        <v>11162</v>
      </c>
      <c r="L1901" t="s">
        <v>11163</v>
      </c>
      <c r="M1901" t="s">
        <v>11164</v>
      </c>
      <c r="O1901" t="s">
        <v>121</v>
      </c>
      <c r="P1901">
        <v>0</v>
      </c>
      <c r="Q1901">
        <v>0</v>
      </c>
      <c r="S1901" t="s">
        <v>11165</v>
      </c>
      <c r="U1901" t="s">
        <v>11166</v>
      </c>
    </row>
    <row r="1902" spans="1:21">
      <c r="A1902" t="s">
        <v>11167</v>
      </c>
      <c r="B1902" t="s">
        <v>4455</v>
      </c>
      <c r="C1902" t="s">
        <v>11168</v>
      </c>
      <c r="D1902" t="s">
        <v>243</v>
      </c>
      <c r="E1902" t="s">
        <v>11169</v>
      </c>
      <c r="F1902" t="s">
        <v>5213</v>
      </c>
      <c r="G1902" t="s">
        <v>5214</v>
      </c>
      <c r="H1902" t="s">
        <v>27</v>
      </c>
      <c r="I1902" t="s">
        <v>28</v>
      </c>
      <c r="J1902" t="s">
        <v>11170</v>
      </c>
      <c r="K1902" t="s">
        <v>11171</v>
      </c>
      <c r="L1902" t="s">
        <v>11172</v>
      </c>
      <c r="M1902" t="s">
        <v>11173</v>
      </c>
      <c r="N1902" t="s">
        <v>11174</v>
      </c>
      <c r="O1902" t="s">
        <v>121</v>
      </c>
      <c r="P1902">
        <v>0</v>
      </c>
      <c r="Q1902">
        <v>0</v>
      </c>
      <c r="S1902" t="s">
        <v>11175</v>
      </c>
      <c r="U1902" t="s">
        <v>11166</v>
      </c>
    </row>
    <row r="1903" spans="1:21">
      <c r="A1903">
        <v>3848</v>
      </c>
      <c r="B1903" t="s">
        <v>2772</v>
      </c>
      <c r="C1903" t="s">
        <v>11061</v>
      </c>
      <c r="D1903" t="s">
        <v>243</v>
      </c>
      <c r="E1903" t="s">
        <v>11176</v>
      </c>
      <c r="F1903" t="s">
        <v>5213</v>
      </c>
      <c r="G1903" t="s">
        <v>5214</v>
      </c>
      <c r="H1903" t="s">
        <v>27</v>
      </c>
      <c r="I1903" t="s">
        <v>28</v>
      </c>
      <c r="J1903" t="s">
        <v>11177</v>
      </c>
      <c r="K1903" t="s">
        <v>11178</v>
      </c>
      <c r="L1903" t="s">
        <v>11179</v>
      </c>
      <c r="M1903" t="s">
        <v>11180</v>
      </c>
      <c r="O1903" t="s">
        <v>34</v>
      </c>
      <c r="P1903">
        <v>0</v>
      </c>
      <c r="Q1903">
        <v>0</v>
      </c>
      <c r="S1903" t="s">
        <v>11181</v>
      </c>
      <c r="U1903" t="s">
        <v>11182</v>
      </c>
    </row>
    <row r="1904" spans="1:21">
      <c r="A1904">
        <v>3849</v>
      </c>
      <c r="B1904" t="s">
        <v>2886</v>
      </c>
      <c r="C1904" t="s">
        <v>11183</v>
      </c>
      <c r="D1904" t="s">
        <v>243</v>
      </c>
      <c r="E1904" t="s">
        <v>11184</v>
      </c>
      <c r="F1904" t="s">
        <v>5213</v>
      </c>
      <c r="G1904" t="s">
        <v>5214</v>
      </c>
      <c r="H1904" t="s">
        <v>27</v>
      </c>
      <c r="I1904" t="s">
        <v>2556</v>
      </c>
      <c r="O1904" t="s">
        <v>55</v>
      </c>
      <c r="P1904">
        <v>0</v>
      </c>
      <c r="Q1904">
        <v>0</v>
      </c>
      <c r="S1904" t="s">
        <v>11185</v>
      </c>
      <c r="U1904" t="s">
        <v>11186</v>
      </c>
    </row>
    <row r="1905" spans="1:21">
      <c r="A1905">
        <v>3850</v>
      </c>
      <c r="B1905" t="s">
        <v>3748</v>
      </c>
      <c r="C1905" t="s">
        <v>11187</v>
      </c>
      <c r="D1905" t="s">
        <v>243</v>
      </c>
      <c r="E1905" t="s">
        <v>11188</v>
      </c>
      <c r="F1905" t="s">
        <v>5213</v>
      </c>
      <c r="G1905" t="s">
        <v>5214</v>
      </c>
      <c r="H1905" t="s">
        <v>27</v>
      </c>
      <c r="I1905" t="s">
        <v>28</v>
      </c>
      <c r="J1905" t="s">
        <v>11189</v>
      </c>
      <c r="K1905" t="s">
        <v>11190</v>
      </c>
      <c r="L1905" t="s">
        <v>11191</v>
      </c>
      <c r="M1905" t="s">
        <v>11192</v>
      </c>
      <c r="N1905" t="s">
        <v>11193</v>
      </c>
      <c r="O1905" t="s">
        <v>79</v>
      </c>
      <c r="P1905">
        <v>0</v>
      </c>
      <c r="Q1905">
        <v>0</v>
      </c>
      <c r="S1905" t="s">
        <v>11194</v>
      </c>
      <c r="U1905" t="s">
        <v>11195</v>
      </c>
    </row>
    <row r="1906" spans="1:21">
      <c r="A1906">
        <v>3851</v>
      </c>
      <c r="B1906" t="s">
        <v>3748</v>
      </c>
      <c r="C1906" t="s">
        <v>11196</v>
      </c>
      <c r="D1906" t="s">
        <v>23</v>
      </c>
      <c r="E1906" t="s">
        <v>11197</v>
      </c>
      <c r="F1906" t="s">
        <v>5213</v>
      </c>
      <c r="G1906" t="s">
        <v>5214</v>
      </c>
      <c r="H1906" t="s">
        <v>27</v>
      </c>
      <c r="I1906" t="s">
        <v>28</v>
      </c>
      <c r="J1906" t="s">
        <v>11198</v>
      </c>
      <c r="K1906" t="s">
        <v>11199</v>
      </c>
      <c r="L1906" t="s">
        <v>11200</v>
      </c>
      <c r="M1906" t="s">
        <v>11201</v>
      </c>
      <c r="O1906" t="s">
        <v>64</v>
      </c>
      <c r="P1906">
        <v>0</v>
      </c>
      <c r="Q1906">
        <v>0</v>
      </c>
      <c r="S1906" t="s">
        <v>11202</v>
      </c>
      <c r="U1906" t="s">
        <v>11203</v>
      </c>
    </row>
    <row r="1907" spans="1:21">
      <c r="A1907" t="s">
        <v>11204</v>
      </c>
      <c r="B1907" t="s">
        <v>11205</v>
      </c>
      <c r="C1907" t="s">
        <v>11196</v>
      </c>
      <c r="D1907" t="s">
        <v>23</v>
      </c>
      <c r="E1907" t="s">
        <v>11206</v>
      </c>
      <c r="F1907" t="s">
        <v>5213</v>
      </c>
      <c r="G1907" t="s">
        <v>5214</v>
      </c>
      <c r="H1907" t="s">
        <v>27</v>
      </c>
      <c r="I1907" t="s">
        <v>2556</v>
      </c>
      <c r="O1907" t="s">
        <v>55</v>
      </c>
      <c r="P1907">
        <v>0</v>
      </c>
      <c r="Q1907">
        <v>0</v>
      </c>
      <c r="S1907" t="s">
        <v>11207</v>
      </c>
      <c r="U1907" t="s">
        <v>11208</v>
      </c>
    </row>
    <row r="1908" spans="1:21">
      <c r="A1908">
        <v>3853</v>
      </c>
      <c r="B1908" t="s">
        <v>2950</v>
      </c>
      <c r="C1908" t="s">
        <v>11209</v>
      </c>
      <c r="D1908" t="s">
        <v>23</v>
      </c>
      <c r="E1908" t="s">
        <v>11210</v>
      </c>
      <c r="F1908" t="s">
        <v>5213</v>
      </c>
      <c r="G1908" t="s">
        <v>5214</v>
      </c>
      <c r="H1908" t="s">
        <v>27</v>
      </c>
      <c r="I1908" t="s">
        <v>28</v>
      </c>
      <c r="J1908" t="s">
        <v>11211</v>
      </c>
      <c r="K1908" t="s">
        <v>11212</v>
      </c>
      <c r="L1908" t="s">
        <v>11213</v>
      </c>
      <c r="M1908" t="s">
        <v>11214</v>
      </c>
      <c r="N1908" t="s">
        <v>11215</v>
      </c>
      <c r="O1908" t="s">
        <v>121</v>
      </c>
      <c r="P1908">
        <v>0</v>
      </c>
      <c r="Q1908">
        <v>0</v>
      </c>
      <c r="S1908" t="s">
        <v>11216</v>
      </c>
      <c r="U1908" t="s">
        <v>11217</v>
      </c>
    </row>
    <row r="1909" spans="1:21">
      <c r="A1909">
        <v>3854</v>
      </c>
      <c r="B1909" t="s">
        <v>2950</v>
      </c>
      <c r="C1909" t="s">
        <v>11218</v>
      </c>
      <c r="D1909" t="s">
        <v>37</v>
      </c>
      <c r="E1909" t="s">
        <v>11219</v>
      </c>
      <c r="F1909" t="s">
        <v>5213</v>
      </c>
      <c r="G1909" t="s">
        <v>5214</v>
      </c>
      <c r="H1909" t="s">
        <v>27</v>
      </c>
      <c r="I1909" t="s">
        <v>28</v>
      </c>
      <c r="J1909" t="s">
        <v>3494</v>
      </c>
      <c r="K1909" t="s">
        <v>3495</v>
      </c>
      <c r="L1909" t="s">
        <v>3496</v>
      </c>
      <c r="M1909" t="s">
        <v>3497</v>
      </c>
      <c r="N1909" t="s">
        <v>3498</v>
      </c>
      <c r="O1909" t="s">
        <v>64</v>
      </c>
      <c r="P1909">
        <v>0</v>
      </c>
      <c r="Q1909">
        <v>0</v>
      </c>
      <c r="R1909" t="s">
        <v>11220</v>
      </c>
      <c r="S1909" t="s">
        <v>11221</v>
      </c>
      <c r="U1909" t="s">
        <v>11222</v>
      </c>
    </row>
    <row r="1910" spans="1:21">
      <c r="A1910">
        <v>3855</v>
      </c>
      <c r="B1910" t="s">
        <v>2429</v>
      </c>
      <c r="C1910" t="s">
        <v>11223</v>
      </c>
      <c r="D1910" t="s">
        <v>3957</v>
      </c>
      <c r="E1910" t="s">
        <v>11224</v>
      </c>
      <c r="F1910" t="s">
        <v>5213</v>
      </c>
      <c r="G1910" t="s">
        <v>5214</v>
      </c>
      <c r="H1910" t="s">
        <v>27</v>
      </c>
      <c r="I1910" t="s">
        <v>28</v>
      </c>
      <c r="J1910" t="s">
        <v>5277</v>
      </c>
      <c r="K1910" t="s">
        <v>5323</v>
      </c>
      <c r="L1910" t="s">
        <v>11225</v>
      </c>
      <c r="M1910" t="s">
        <v>4288</v>
      </c>
      <c r="N1910" t="s">
        <v>4255</v>
      </c>
      <c r="O1910" t="s">
        <v>79</v>
      </c>
      <c r="P1910">
        <v>0</v>
      </c>
      <c r="Q1910">
        <v>0</v>
      </c>
      <c r="S1910" t="s">
        <v>11226</v>
      </c>
      <c r="U1910" t="s">
        <v>11227</v>
      </c>
    </row>
    <row r="1911" spans="1:21">
      <c r="A1911" t="s">
        <v>11228</v>
      </c>
      <c r="B1911" t="s">
        <v>2429</v>
      </c>
      <c r="C1911" t="s">
        <v>11229</v>
      </c>
      <c r="D1911" t="s">
        <v>3957</v>
      </c>
      <c r="E1911" t="s">
        <v>11230</v>
      </c>
      <c r="F1911" t="s">
        <v>5213</v>
      </c>
      <c r="G1911" t="s">
        <v>5214</v>
      </c>
      <c r="H1911" t="s">
        <v>27</v>
      </c>
      <c r="I1911" t="s">
        <v>28</v>
      </c>
      <c r="J1911" t="s">
        <v>3034</v>
      </c>
      <c r="K1911" t="s">
        <v>3035</v>
      </c>
      <c r="L1911" t="s">
        <v>3036</v>
      </c>
      <c r="M1911" t="s">
        <v>3456</v>
      </c>
      <c r="N1911" t="s">
        <v>4799</v>
      </c>
      <c r="O1911" t="s">
        <v>34</v>
      </c>
      <c r="P1911">
        <v>0</v>
      </c>
      <c r="Q1911">
        <v>0</v>
      </c>
      <c r="S1911" t="s">
        <v>11231</v>
      </c>
      <c r="U1911" t="s">
        <v>11232</v>
      </c>
    </row>
    <row r="1912" spans="1:21">
      <c r="A1912" t="s">
        <v>11233</v>
      </c>
      <c r="B1912" t="s">
        <v>2790</v>
      </c>
      <c r="C1912" t="s">
        <v>5253</v>
      </c>
      <c r="D1912" t="s">
        <v>3320</v>
      </c>
      <c r="E1912" t="s">
        <v>11234</v>
      </c>
      <c r="F1912" t="s">
        <v>5213</v>
      </c>
      <c r="G1912" t="s">
        <v>5214</v>
      </c>
      <c r="H1912" t="s">
        <v>27</v>
      </c>
      <c r="I1912" t="s">
        <v>2556</v>
      </c>
      <c r="O1912" t="s">
        <v>55</v>
      </c>
      <c r="P1912">
        <v>0</v>
      </c>
      <c r="Q1912">
        <v>0</v>
      </c>
      <c r="S1912" t="s">
        <v>11235</v>
      </c>
      <c r="T1912" t="s">
        <v>11236</v>
      </c>
      <c r="U1912" t="s">
        <v>11237</v>
      </c>
    </row>
    <row r="1913" spans="1:21">
      <c r="A1913" t="s">
        <v>11238</v>
      </c>
      <c r="B1913" t="s">
        <v>2790</v>
      </c>
      <c r="C1913" t="s">
        <v>5253</v>
      </c>
      <c r="D1913" t="s">
        <v>1935</v>
      </c>
      <c r="E1913" t="s">
        <v>5258</v>
      </c>
      <c r="F1913" t="s">
        <v>5213</v>
      </c>
      <c r="G1913" t="s">
        <v>5214</v>
      </c>
      <c r="H1913" t="s">
        <v>27</v>
      </c>
      <c r="I1913" t="s">
        <v>2556</v>
      </c>
      <c r="O1913" t="s">
        <v>55</v>
      </c>
      <c r="P1913">
        <v>0</v>
      </c>
      <c r="Q1913">
        <v>0</v>
      </c>
      <c r="S1913" t="s">
        <v>11239</v>
      </c>
      <c r="T1913" t="s">
        <v>11236</v>
      </c>
      <c r="U1913" t="s">
        <v>11240</v>
      </c>
    </row>
    <row r="1914" spans="1:21">
      <c r="A1914">
        <v>3859</v>
      </c>
      <c r="B1914" t="s">
        <v>2950</v>
      </c>
      <c r="C1914" t="s">
        <v>9425</v>
      </c>
      <c r="D1914" t="s">
        <v>364</v>
      </c>
      <c r="E1914" t="s">
        <v>11241</v>
      </c>
      <c r="F1914" t="s">
        <v>5213</v>
      </c>
      <c r="G1914" t="s">
        <v>5214</v>
      </c>
      <c r="H1914" t="s">
        <v>27</v>
      </c>
      <c r="I1914" t="s">
        <v>28</v>
      </c>
      <c r="J1914" t="s">
        <v>11242</v>
      </c>
      <c r="K1914" t="s">
        <v>11243</v>
      </c>
      <c r="L1914" t="s">
        <v>11244</v>
      </c>
      <c r="M1914" t="s">
        <v>11245</v>
      </c>
      <c r="N1914" t="s">
        <v>11246</v>
      </c>
      <c r="O1914" t="s">
        <v>34</v>
      </c>
      <c r="P1914">
        <v>0</v>
      </c>
      <c r="Q1914">
        <v>0</v>
      </c>
      <c r="S1914" t="s">
        <v>11247</v>
      </c>
      <c r="U1914" t="s">
        <v>11248</v>
      </c>
    </row>
    <row r="1915" spans="1:21">
      <c r="A1915">
        <v>3860</v>
      </c>
      <c r="B1915" t="s">
        <v>2950</v>
      </c>
      <c r="C1915" t="s">
        <v>7466</v>
      </c>
      <c r="D1915" t="s">
        <v>243</v>
      </c>
      <c r="E1915" t="s">
        <v>11249</v>
      </c>
      <c r="F1915" t="s">
        <v>5213</v>
      </c>
      <c r="G1915" t="s">
        <v>5214</v>
      </c>
      <c r="H1915" t="s">
        <v>27</v>
      </c>
      <c r="I1915" t="s">
        <v>28</v>
      </c>
      <c r="J1915" t="s">
        <v>5324</v>
      </c>
      <c r="K1915" t="s">
        <v>5276</v>
      </c>
      <c r="L1915" t="s">
        <v>4288</v>
      </c>
      <c r="M1915" t="s">
        <v>5264</v>
      </c>
      <c r="N1915" t="s">
        <v>11250</v>
      </c>
      <c r="O1915" t="s">
        <v>121</v>
      </c>
      <c r="P1915">
        <v>0</v>
      </c>
      <c r="Q1915">
        <v>0</v>
      </c>
      <c r="S1915" t="s">
        <v>11251</v>
      </c>
      <c r="U1915" t="s">
        <v>11252</v>
      </c>
    </row>
    <row r="1916" spans="1:21">
      <c r="A1916">
        <v>3861</v>
      </c>
      <c r="B1916" t="s">
        <v>11132</v>
      </c>
      <c r="C1916" t="s">
        <v>11133</v>
      </c>
      <c r="D1916" t="s">
        <v>243</v>
      </c>
      <c r="E1916" t="s">
        <v>11253</v>
      </c>
      <c r="F1916" t="s">
        <v>5213</v>
      </c>
      <c r="G1916" t="s">
        <v>5214</v>
      </c>
      <c r="H1916" t="s">
        <v>27</v>
      </c>
      <c r="I1916" t="s">
        <v>28</v>
      </c>
      <c r="J1916" t="s">
        <v>11254</v>
      </c>
      <c r="K1916" t="s">
        <v>5361</v>
      </c>
      <c r="L1916" t="s">
        <v>6908</v>
      </c>
      <c r="M1916" t="s">
        <v>6860</v>
      </c>
      <c r="O1916" t="s">
        <v>55</v>
      </c>
      <c r="P1916">
        <v>0</v>
      </c>
      <c r="Q1916">
        <v>0</v>
      </c>
      <c r="S1916" t="s">
        <v>11255</v>
      </c>
      <c r="U1916" t="s">
        <v>11252</v>
      </c>
    </row>
    <row r="1917" spans="1:21">
      <c r="A1917">
        <v>3862</v>
      </c>
      <c r="B1917" t="s">
        <v>3258</v>
      </c>
      <c r="C1917" t="s">
        <v>11256</v>
      </c>
      <c r="D1917" t="s">
        <v>243</v>
      </c>
      <c r="E1917" t="s">
        <v>11257</v>
      </c>
      <c r="F1917" t="s">
        <v>5213</v>
      </c>
      <c r="G1917" t="s">
        <v>5214</v>
      </c>
      <c r="H1917" t="s">
        <v>27</v>
      </c>
      <c r="I1917" t="s">
        <v>28</v>
      </c>
      <c r="J1917" t="s">
        <v>11258</v>
      </c>
      <c r="K1917" t="s">
        <v>11259</v>
      </c>
      <c r="L1917" t="s">
        <v>11260</v>
      </c>
      <c r="M1917" t="s">
        <v>11261</v>
      </c>
      <c r="N1917" t="s">
        <v>11262</v>
      </c>
      <c r="O1917" t="s">
        <v>79</v>
      </c>
      <c r="P1917">
        <v>0</v>
      </c>
      <c r="Q1917">
        <v>0</v>
      </c>
      <c r="S1917" t="s">
        <v>11263</v>
      </c>
      <c r="U1917" t="s">
        <v>11264</v>
      </c>
    </row>
    <row r="1918" spans="1:21">
      <c r="A1918">
        <v>3863</v>
      </c>
      <c r="B1918" t="s">
        <v>3748</v>
      </c>
      <c r="C1918" t="s">
        <v>11265</v>
      </c>
      <c r="D1918" t="s">
        <v>243</v>
      </c>
      <c r="E1918" t="s">
        <v>11266</v>
      </c>
      <c r="F1918" t="s">
        <v>5213</v>
      </c>
      <c r="G1918" t="s">
        <v>5214</v>
      </c>
      <c r="H1918" t="s">
        <v>27</v>
      </c>
      <c r="I1918" t="s">
        <v>28</v>
      </c>
      <c r="J1918" t="s">
        <v>11267</v>
      </c>
      <c r="K1918" t="s">
        <v>11268</v>
      </c>
      <c r="L1918" t="s">
        <v>11269</v>
      </c>
      <c r="M1918" t="s">
        <v>11270</v>
      </c>
      <c r="N1918" t="s">
        <v>11271</v>
      </c>
      <c r="O1918" t="s">
        <v>121</v>
      </c>
      <c r="P1918">
        <v>0</v>
      </c>
      <c r="Q1918">
        <v>0</v>
      </c>
      <c r="S1918" t="s">
        <v>11272</v>
      </c>
      <c r="U1918" t="s">
        <v>11273</v>
      </c>
    </row>
    <row r="1919" spans="1:21">
      <c r="A1919">
        <v>3864</v>
      </c>
      <c r="B1919" t="s">
        <v>11274</v>
      </c>
      <c r="C1919" t="s">
        <v>11275</v>
      </c>
      <c r="D1919" t="s">
        <v>243</v>
      </c>
      <c r="E1919" t="s">
        <v>11276</v>
      </c>
      <c r="F1919" t="s">
        <v>5213</v>
      </c>
      <c r="G1919" t="s">
        <v>5214</v>
      </c>
      <c r="H1919" t="s">
        <v>27</v>
      </c>
      <c r="I1919" t="s">
        <v>28</v>
      </c>
      <c r="J1919" t="s">
        <v>11277</v>
      </c>
      <c r="K1919" t="s">
        <v>11278</v>
      </c>
      <c r="L1919" t="s">
        <v>11279</v>
      </c>
      <c r="M1919" t="s">
        <v>11280</v>
      </c>
      <c r="N1919" t="s">
        <v>11281</v>
      </c>
      <c r="O1919" t="s">
        <v>79</v>
      </c>
      <c r="P1919">
        <v>0</v>
      </c>
      <c r="Q1919">
        <v>0</v>
      </c>
      <c r="S1919" t="s">
        <v>11282</v>
      </c>
      <c r="U1919" t="s">
        <v>11273</v>
      </c>
    </row>
    <row r="1920" spans="1:21">
      <c r="A1920">
        <v>3865</v>
      </c>
      <c r="B1920" t="s">
        <v>11132</v>
      </c>
      <c r="C1920" t="s">
        <v>11133</v>
      </c>
      <c r="D1920" t="s">
        <v>243</v>
      </c>
      <c r="E1920" t="s">
        <v>11283</v>
      </c>
      <c r="F1920" t="s">
        <v>5213</v>
      </c>
      <c r="G1920" t="s">
        <v>5214</v>
      </c>
      <c r="H1920" t="s">
        <v>27</v>
      </c>
      <c r="I1920" t="s">
        <v>28</v>
      </c>
      <c r="J1920" t="s">
        <v>11284</v>
      </c>
      <c r="K1920" t="s">
        <v>11285</v>
      </c>
      <c r="L1920" t="s">
        <v>11286</v>
      </c>
      <c r="M1920" t="s">
        <v>11287</v>
      </c>
      <c r="O1920" t="s">
        <v>55</v>
      </c>
      <c r="P1920">
        <v>0</v>
      </c>
      <c r="Q1920">
        <v>0</v>
      </c>
      <c r="S1920" t="s">
        <v>11288</v>
      </c>
      <c r="U1920" t="s">
        <v>11289</v>
      </c>
    </row>
    <row r="1921" spans="1:21">
      <c r="A1921">
        <v>3866</v>
      </c>
      <c r="B1921" t="s">
        <v>2849</v>
      </c>
      <c r="C1921" t="s">
        <v>11290</v>
      </c>
      <c r="D1921" t="s">
        <v>243</v>
      </c>
      <c r="E1921" t="s">
        <v>11291</v>
      </c>
      <c r="F1921" t="s">
        <v>5213</v>
      </c>
      <c r="G1921" t="s">
        <v>5214</v>
      </c>
      <c r="H1921" t="s">
        <v>27</v>
      </c>
      <c r="I1921" t="s">
        <v>28</v>
      </c>
      <c r="J1921" t="s">
        <v>3033</v>
      </c>
      <c r="K1921" t="s">
        <v>3034</v>
      </c>
      <c r="L1921" t="s">
        <v>35</v>
      </c>
      <c r="M1921" t="s">
        <v>3035</v>
      </c>
      <c r="N1921" t="s">
        <v>5585</v>
      </c>
      <c r="O1921" t="s">
        <v>34</v>
      </c>
      <c r="P1921">
        <v>0</v>
      </c>
      <c r="Q1921">
        <v>0</v>
      </c>
      <c r="S1921" t="s">
        <v>11292</v>
      </c>
      <c r="U1921" t="s">
        <v>11289</v>
      </c>
    </row>
    <row r="1922" spans="1:21">
      <c r="A1922">
        <v>3867</v>
      </c>
      <c r="B1922" t="s">
        <v>2886</v>
      </c>
      <c r="C1922" t="s">
        <v>11183</v>
      </c>
      <c r="D1922" t="s">
        <v>243</v>
      </c>
      <c r="E1922" t="s">
        <v>11293</v>
      </c>
      <c r="F1922" t="s">
        <v>5213</v>
      </c>
      <c r="G1922" t="s">
        <v>5214</v>
      </c>
      <c r="H1922" t="s">
        <v>27</v>
      </c>
      <c r="I1922" t="s">
        <v>2556</v>
      </c>
      <c r="O1922" t="s">
        <v>79</v>
      </c>
      <c r="P1922">
        <v>0</v>
      </c>
      <c r="Q1922">
        <v>0</v>
      </c>
      <c r="S1922" t="s">
        <v>11294</v>
      </c>
      <c r="U1922" t="s">
        <v>11295</v>
      </c>
    </row>
    <row r="1923" spans="1:21">
      <c r="A1923">
        <v>3868</v>
      </c>
      <c r="B1923" t="s">
        <v>2772</v>
      </c>
      <c r="C1923" t="s">
        <v>11296</v>
      </c>
      <c r="D1923" t="s">
        <v>243</v>
      </c>
      <c r="E1923" t="s">
        <v>11297</v>
      </c>
      <c r="F1923" t="s">
        <v>5213</v>
      </c>
      <c r="G1923" t="s">
        <v>5214</v>
      </c>
      <c r="H1923" t="s">
        <v>27</v>
      </c>
      <c r="I1923" t="s">
        <v>28</v>
      </c>
      <c r="J1923" t="s">
        <v>35</v>
      </c>
      <c r="K1923" t="s">
        <v>9382</v>
      </c>
      <c r="L1923" t="s">
        <v>6909</v>
      </c>
      <c r="M1923" t="s">
        <v>6366</v>
      </c>
      <c r="N1923" t="s">
        <v>6860</v>
      </c>
      <c r="O1923" t="s">
        <v>64</v>
      </c>
      <c r="P1923">
        <v>0</v>
      </c>
      <c r="Q1923">
        <v>0</v>
      </c>
      <c r="S1923" t="s">
        <v>11298</v>
      </c>
      <c r="U1923" t="s">
        <v>11299</v>
      </c>
    </row>
    <row r="1924" spans="1:21">
      <c r="A1924">
        <v>3869</v>
      </c>
      <c r="B1924" t="s">
        <v>11300</v>
      </c>
      <c r="C1924" t="s">
        <v>11301</v>
      </c>
      <c r="D1924" t="s">
        <v>243</v>
      </c>
      <c r="E1924" t="s">
        <v>11302</v>
      </c>
      <c r="F1924" t="s">
        <v>5213</v>
      </c>
      <c r="G1924" t="s">
        <v>5214</v>
      </c>
      <c r="H1924" t="s">
        <v>27</v>
      </c>
      <c r="I1924" t="s">
        <v>28</v>
      </c>
      <c r="J1924" t="s">
        <v>11303</v>
      </c>
      <c r="K1924" t="s">
        <v>11304</v>
      </c>
      <c r="L1924" t="s">
        <v>5418</v>
      </c>
      <c r="M1924" t="s">
        <v>11305</v>
      </c>
      <c r="N1924" t="s">
        <v>11306</v>
      </c>
      <c r="O1924" t="s">
        <v>79</v>
      </c>
      <c r="P1924">
        <v>0</v>
      </c>
      <c r="Q1924">
        <v>0</v>
      </c>
      <c r="S1924" t="s">
        <v>11307</v>
      </c>
      <c r="U1924" t="s">
        <v>11299</v>
      </c>
    </row>
    <row r="1925" spans="1:21">
      <c r="A1925">
        <v>3870</v>
      </c>
      <c r="B1925" t="s">
        <v>11308</v>
      </c>
      <c r="C1925" t="s">
        <v>11309</v>
      </c>
      <c r="D1925" t="s">
        <v>243</v>
      </c>
      <c r="E1925" t="s">
        <v>11310</v>
      </c>
      <c r="F1925" t="s">
        <v>5213</v>
      </c>
      <c r="G1925" t="s">
        <v>5214</v>
      </c>
      <c r="H1925" t="s">
        <v>27</v>
      </c>
      <c r="I1925" t="s">
        <v>28</v>
      </c>
      <c r="J1925" t="s">
        <v>11311</v>
      </c>
      <c r="K1925" t="s">
        <v>11312</v>
      </c>
      <c r="L1925" t="s">
        <v>11313</v>
      </c>
      <c r="M1925" t="s">
        <v>11314</v>
      </c>
      <c r="O1925" t="s">
        <v>55</v>
      </c>
      <c r="P1925">
        <v>0</v>
      </c>
      <c r="Q1925">
        <v>0</v>
      </c>
      <c r="S1925" t="s">
        <v>11315</v>
      </c>
      <c r="U1925" t="s">
        <v>11316</v>
      </c>
    </row>
    <row r="1926" spans="1:21">
      <c r="A1926">
        <v>3871</v>
      </c>
      <c r="B1926" t="s">
        <v>2772</v>
      </c>
      <c r="C1926" t="s">
        <v>11317</v>
      </c>
      <c r="D1926" t="s">
        <v>243</v>
      </c>
      <c r="E1926" t="s">
        <v>11318</v>
      </c>
      <c r="F1926" t="s">
        <v>5213</v>
      </c>
      <c r="G1926" t="s">
        <v>5214</v>
      </c>
      <c r="H1926" t="s">
        <v>27</v>
      </c>
      <c r="I1926" t="s">
        <v>28</v>
      </c>
      <c r="J1926" t="s">
        <v>11319</v>
      </c>
      <c r="K1926" t="s">
        <v>11320</v>
      </c>
      <c r="L1926" t="s">
        <v>11321</v>
      </c>
      <c r="M1926" t="s">
        <v>11322</v>
      </c>
      <c r="N1926" t="s">
        <v>11323</v>
      </c>
      <c r="O1926" t="s">
        <v>64</v>
      </c>
      <c r="P1926">
        <v>0</v>
      </c>
      <c r="Q1926">
        <v>0</v>
      </c>
      <c r="S1926" t="s">
        <v>11324</v>
      </c>
      <c r="U1926" t="s">
        <v>11325</v>
      </c>
    </row>
    <row r="1927" spans="1:21">
      <c r="A1927">
        <v>3872</v>
      </c>
      <c r="B1927" t="s">
        <v>2429</v>
      </c>
      <c r="C1927" t="s">
        <v>11326</v>
      </c>
      <c r="D1927" t="s">
        <v>243</v>
      </c>
      <c r="E1927" t="s">
        <v>11327</v>
      </c>
      <c r="F1927" t="s">
        <v>5213</v>
      </c>
      <c r="G1927" t="s">
        <v>5214</v>
      </c>
      <c r="H1927" t="s">
        <v>27</v>
      </c>
      <c r="I1927" t="s">
        <v>28</v>
      </c>
      <c r="J1927" t="s">
        <v>11328</v>
      </c>
      <c r="K1927" t="s">
        <v>11329</v>
      </c>
      <c r="L1927" t="s">
        <v>11330</v>
      </c>
      <c r="M1927" t="s">
        <v>11331</v>
      </c>
      <c r="N1927" t="s">
        <v>11332</v>
      </c>
      <c r="O1927" t="s">
        <v>121</v>
      </c>
      <c r="P1927">
        <v>0</v>
      </c>
      <c r="Q1927">
        <v>0</v>
      </c>
      <c r="S1927" t="s">
        <v>11333</v>
      </c>
      <c r="U1927" t="s">
        <v>11334</v>
      </c>
    </row>
    <row r="1928" spans="1:21">
      <c r="A1928">
        <v>3873</v>
      </c>
      <c r="B1928" t="s">
        <v>21</v>
      </c>
      <c r="C1928" t="s">
        <v>227</v>
      </c>
      <c r="D1928" t="s">
        <v>23</v>
      </c>
      <c r="E1928" t="s">
        <v>11335</v>
      </c>
      <c r="F1928" t="s">
        <v>5213</v>
      </c>
      <c r="G1928" t="s">
        <v>5214</v>
      </c>
      <c r="H1928" t="s">
        <v>27</v>
      </c>
      <c r="I1928" t="s">
        <v>28</v>
      </c>
      <c r="J1928" t="s">
        <v>11336</v>
      </c>
      <c r="K1928" t="s">
        <v>11337</v>
      </c>
      <c r="L1928" t="s">
        <v>11338</v>
      </c>
      <c r="M1928" t="s">
        <v>11339</v>
      </c>
      <c r="N1928" t="s">
        <v>11340</v>
      </c>
      <c r="O1928" t="s">
        <v>121</v>
      </c>
      <c r="P1928">
        <v>0</v>
      </c>
      <c r="Q1928">
        <v>0</v>
      </c>
      <c r="S1928" t="s">
        <v>11341</v>
      </c>
      <c r="U1928" t="s">
        <v>11342</v>
      </c>
    </row>
    <row r="1929" spans="1:21">
      <c r="A1929" t="s">
        <v>11343</v>
      </c>
      <c r="B1929" t="s">
        <v>2790</v>
      </c>
      <c r="C1929" t="s">
        <v>5698</v>
      </c>
      <c r="D1929" t="s">
        <v>3957</v>
      </c>
      <c r="E1929" t="s">
        <v>11344</v>
      </c>
      <c r="F1929" t="s">
        <v>5213</v>
      </c>
      <c r="G1929" t="s">
        <v>11345</v>
      </c>
      <c r="H1929" t="s">
        <v>27</v>
      </c>
      <c r="I1929" t="s">
        <v>28</v>
      </c>
      <c r="J1929" t="s">
        <v>6045</v>
      </c>
      <c r="K1929" t="s">
        <v>6046</v>
      </c>
      <c r="L1929" t="s">
        <v>11346</v>
      </c>
      <c r="M1929" t="s">
        <v>11347</v>
      </c>
      <c r="N1929" t="s">
        <v>11348</v>
      </c>
      <c r="O1929" t="s">
        <v>79</v>
      </c>
      <c r="P1929">
        <v>0</v>
      </c>
      <c r="Q1929">
        <v>0</v>
      </c>
      <c r="S1929" t="s">
        <v>11349</v>
      </c>
      <c r="U1929" t="s">
        <v>11350</v>
      </c>
    </row>
    <row r="1930" spans="1:21">
      <c r="A1930">
        <v>3875</v>
      </c>
      <c r="B1930" t="s">
        <v>2790</v>
      </c>
      <c r="C1930" t="s">
        <v>6248</v>
      </c>
      <c r="D1930" t="s">
        <v>3957</v>
      </c>
      <c r="E1930" t="s">
        <v>11351</v>
      </c>
      <c r="F1930" t="s">
        <v>5213</v>
      </c>
      <c r="G1930" t="s">
        <v>11345</v>
      </c>
      <c r="H1930" t="s">
        <v>27</v>
      </c>
      <c r="I1930" t="s">
        <v>2556</v>
      </c>
      <c r="O1930" t="s">
        <v>79</v>
      </c>
      <c r="P1930">
        <v>0</v>
      </c>
      <c r="Q1930">
        <v>0</v>
      </c>
      <c r="S1930" t="s">
        <v>11352</v>
      </c>
      <c r="U1930" t="s">
        <v>11353</v>
      </c>
    </row>
    <row r="1931" spans="1:21">
      <c r="A1931">
        <v>3876</v>
      </c>
      <c r="B1931" t="s">
        <v>2429</v>
      </c>
      <c r="C1931" t="s">
        <v>11354</v>
      </c>
      <c r="D1931" t="s">
        <v>3957</v>
      </c>
      <c r="E1931" t="s">
        <v>11355</v>
      </c>
      <c r="F1931" t="s">
        <v>5213</v>
      </c>
      <c r="G1931" t="s">
        <v>11345</v>
      </c>
      <c r="H1931" t="s">
        <v>27</v>
      </c>
      <c r="I1931" t="s">
        <v>28</v>
      </c>
      <c r="J1931" t="s">
        <v>11356</v>
      </c>
      <c r="K1931" t="s">
        <v>11357</v>
      </c>
      <c r="L1931" t="s">
        <v>11358</v>
      </c>
      <c r="M1931" t="s">
        <v>11359</v>
      </c>
      <c r="N1931" t="s">
        <v>11360</v>
      </c>
      <c r="O1931" t="s">
        <v>79</v>
      </c>
      <c r="P1931">
        <v>0</v>
      </c>
      <c r="Q1931">
        <v>0</v>
      </c>
      <c r="S1931" t="s">
        <v>11361</v>
      </c>
      <c r="U1931" t="s">
        <v>11362</v>
      </c>
    </row>
    <row r="1932" spans="1:21">
      <c r="A1932">
        <v>3877</v>
      </c>
      <c r="B1932" t="s">
        <v>2790</v>
      </c>
      <c r="C1932" t="s">
        <v>11363</v>
      </c>
      <c r="D1932" t="s">
        <v>364</v>
      </c>
      <c r="E1932" t="s">
        <v>11364</v>
      </c>
      <c r="F1932" t="s">
        <v>5213</v>
      </c>
      <c r="G1932" t="s">
        <v>11345</v>
      </c>
      <c r="H1932" t="s">
        <v>27</v>
      </c>
      <c r="I1932" t="s">
        <v>2556</v>
      </c>
      <c r="O1932" t="s">
        <v>79</v>
      </c>
      <c r="P1932">
        <v>0</v>
      </c>
      <c r="Q1932">
        <v>0</v>
      </c>
      <c r="S1932" t="s">
        <v>11365</v>
      </c>
      <c r="U1932" t="s">
        <v>11366</v>
      </c>
    </row>
    <row r="1933" spans="1:21">
      <c r="A1933">
        <v>3878</v>
      </c>
      <c r="B1933" t="s">
        <v>2429</v>
      </c>
      <c r="C1933" t="s">
        <v>11109</v>
      </c>
      <c r="D1933" t="s">
        <v>364</v>
      </c>
      <c r="E1933" t="s">
        <v>11367</v>
      </c>
      <c r="F1933" t="s">
        <v>5213</v>
      </c>
      <c r="G1933" t="s">
        <v>11345</v>
      </c>
      <c r="H1933" t="s">
        <v>27</v>
      </c>
      <c r="I1933" t="s">
        <v>28</v>
      </c>
      <c r="J1933" t="s">
        <v>4209</v>
      </c>
      <c r="K1933" t="s">
        <v>6475</v>
      </c>
      <c r="L1933" t="s">
        <v>4210</v>
      </c>
      <c r="M1933" t="s">
        <v>11368</v>
      </c>
      <c r="N1933" t="s">
        <v>4288</v>
      </c>
      <c r="O1933" t="s">
        <v>34</v>
      </c>
      <c r="P1933">
        <v>0</v>
      </c>
      <c r="Q1933">
        <v>0</v>
      </c>
      <c r="S1933" t="s">
        <v>11369</v>
      </c>
      <c r="U1933" t="s">
        <v>11370</v>
      </c>
    </row>
    <row r="1934" spans="1:21">
      <c r="A1934">
        <v>3879</v>
      </c>
      <c r="B1934" t="s">
        <v>2886</v>
      </c>
      <c r="C1934" t="s">
        <v>11371</v>
      </c>
      <c r="D1934" t="s">
        <v>243</v>
      </c>
      <c r="E1934" t="s">
        <v>11372</v>
      </c>
      <c r="F1934" t="s">
        <v>5213</v>
      </c>
      <c r="G1934" t="s">
        <v>11345</v>
      </c>
      <c r="H1934" t="s">
        <v>27</v>
      </c>
      <c r="I1934" t="s">
        <v>2556</v>
      </c>
      <c r="O1934" t="s">
        <v>55</v>
      </c>
      <c r="P1934">
        <v>0</v>
      </c>
      <c r="Q1934">
        <v>0</v>
      </c>
      <c r="S1934" t="s">
        <v>11373</v>
      </c>
      <c r="U1934" t="s">
        <v>11374</v>
      </c>
    </row>
    <row r="1935" spans="1:21">
      <c r="A1935">
        <v>3880</v>
      </c>
      <c r="B1935" t="s">
        <v>2886</v>
      </c>
      <c r="C1935" t="s">
        <v>11375</v>
      </c>
      <c r="D1935" t="s">
        <v>243</v>
      </c>
      <c r="E1935" t="s">
        <v>11376</v>
      </c>
      <c r="F1935" t="s">
        <v>5213</v>
      </c>
      <c r="G1935" t="s">
        <v>11345</v>
      </c>
      <c r="H1935" t="s">
        <v>27</v>
      </c>
      <c r="I1935" t="s">
        <v>2556</v>
      </c>
      <c r="O1935" t="s">
        <v>79</v>
      </c>
      <c r="P1935">
        <v>0</v>
      </c>
      <c r="Q1935">
        <v>0</v>
      </c>
      <c r="S1935" t="s">
        <v>11377</v>
      </c>
      <c r="U1935" t="s">
        <v>11374</v>
      </c>
    </row>
    <row r="1936" spans="1:21">
      <c r="A1936">
        <v>3881</v>
      </c>
      <c r="B1936" t="s">
        <v>2429</v>
      </c>
      <c r="C1936" t="s">
        <v>11378</v>
      </c>
      <c r="D1936" t="s">
        <v>243</v>
      </c>
      <c r="E1936" t="s">
        <v>11379</v>
      </c>
      <c r="F1936" t="s">
        <v>5213</v>
      </c>
      <c r="G1936" t="s">
        <v>11345</v>
      </c>
      <c r="H1936" t="s">
        <v>27</v>
      </c>
      <c r="I1936" t="s">
        <v>28</v>
      </c>
      <c r="J1936" t="s">
        <v>11380</v>
      </c>
      <c r="K1936" t="s">
        <v>11381</v>
      </c>
      <c r="L1936" t="s">
        <v>4085</v>
      </c>
      <c r="M1936" t="s">
        <v>11382</v>
      </c>
      <c r="N1936" t="s">
        <v>11383</v>
      </c>
      <c r="O1936" t="s">
        <v>55</v>
      </c>
      <c r="P1936">
        <v>0</v>
      </c>
      <c r="Q1936">
        <v>0</v>
      </c>
      <c r="S1936" t="s">
        <v>11384</v>
      </c>
      <c r="U1936" t="s">
        <v>11385</v>
      </c>
    </row>
    <row r="1937" spans="1:21">
      <c r="A1937">
        <v>3882</v>
      </c>
      <c r="B1937" t="s">
        <v>2886</v>
      </c>
      <c r="C1937" t="s">
        <v>6310</v>
      </c>
      <c r="D1937" t="s">
        <v>243</v>
      </c>
      <c r="E1937" t="s">
        <v>11386</v>
      </c>
      <c r="F1937" t="s">
        <v>5213</v>
      </c>
      <c r="G1937" t="s">
        <v>11345</v>
      </c>
      <c r="H1937" t="s">
        <v>27</v>
      </c>
      <c r="I1937" t="s">
        <v>2556</v>
      </c>
      <c r="O1937" t="s">
        <v>55</v>
      </c>
      <c r="P1937">
        <v>0</v>
      </c>
      <c r="Q1937">
        <v>0</v>
      </c>
      <c r="S1937" t="s">
        <v>11387</v>
      </c>
      <c r="U1937" t="s">
        <v>11385</v>
      </c>
    </row>
    <row r="1938" spans="1:21">
      <c r="A1938">
        <v>3883</v>
      </c>
      <c r="B1938" t="s">
        <v>11388</v>
      </c>
      <c r="C1938" t="s">
        <v>11389</v>
      </c>
      <c r="D1938" t="s">
        <v>243</v>
      </c>
      <c r="E1938" t="s">
        <v>11390</v>
      </c>
      <c r="F1938" t="s">
        <v>5213</v>
      </c>
      <c r="G1938" t="s">
        <v>11345</v>
      </c>
      <c r="H1938" t="s">
        <v>27</v>
      </c>
      <c r="I1938" t="s">
        <v>28</v>
      </c>
      <c r="J1938" t="s">
        <v>11391</v>
      </c>
      <c r="K1938" t="s">
        <v>11392</v>
      </c>
      <c r="L1938" t="s">
        <v>11393</v>
      </c>
      <c r="M1938" t="s">
        <v>11394</v>
      </c>
      <c r="N1938" t="s">
        <v>11395</v>
      </c>
      <c r="O1938" t="s">
        <v>79</v>
      </c>
      <c r="P1938">
        <v>0</v>
      </c>
      <c r="Q1938">
        <v>0</v>
      </c>
      <c r="S1938" t="s">
        <v>11396</v>
      </c>
      <c r="U1938" t="s">
        <v>11397</v>
      </c>
    </row>
    <row r="1939" spans="1:21">
      <c r="A1939">
        <v>3884</v>
      </c>
      <c r="B1939" t="s">
        <v>3258</v>
      </c>
      <c r="C1939" t="s">
        <v>11398</v>
      </c>
      <c r="D1939" t="s">
        <v>243</v>
      </c>
      <c r="E1939" t="s">
        <v>11399</v>
      </c>
      <c r="F1939" t="s">
        <v>5213</v>
      </c>
      <c r="G1939" t="s">
        <v>11345</v>
      </c>
      <c r="H1939" t="s">
        <v>27</v>
      </c>
      <c r="I1939" t="s">
        <v>28</v>
      </c>
      <c r="J1939" t="s">
        <v>11400</v>
      </c>
      <c r="K1939" t="s">
        <v>11401</v>
      </c>
      <c r="L1939" t="s">
        <v>11402</v>
      </c>
      <c r="M1939" t="s">
        <v>11403</v>
      </c>
      <c r="N1939" t="s">
        <v>11404</v>
      </c>
      <c r="O1939" t="s">
        <v>79</v>
      </c>
      <c r="P1939">
        <v>0</v>
      </c>
      <c r="Q1939">
        <v>0</v>
      </c>
      <c r="S1939" t="s">
        <v>11405</v>
      </c>
      <c r="U1939" t="s">
        <v>11406</v>
      </c>
    </row>
    <row r="1940" spans="1:21">
      <c r="A1940">
        <v>3885</v>
      </c>
      <c r="B1940" t="s">
        <v>11388</v>
      </c>
      <c r="C1940" t="s">
        <v>11407</v>
      </c>
      <c r="D1940" t="s">
        <v>243</v>
      </c>
      <c r="E1940" t="s">
        <v>11408</v>
      </c>
      <c r="F1940" t="s">
        <v>5213</v>
      </c>
      <c r="G1940" t="s">
        <v>11345</v>
      </c>
      <c r="H1940" t="s">
        <v>27</v>
      </c>
      <c r="I1940" t="s">
        <v>28</v>
      </c>
      <c r="J1940" t="s">
        <v>11409</v>
      </c>
      <c r="K1940" t="s">
        <v>11410</v>
      </c>
      <c r="L1940" t="s">
        <v>11411</v>
      </c>
      <c r="M1940" t="s">
        <v>11412</v>
      </c>
      <c r="N1940" t="s">
        <v>11413</v>
      </c>
      <c r="O1940" t="s">
        <v>79</v>
      </c>
      <c r="P1940">
        <v>0</v>
      </c>
      <c r="Q1940">
        <v>0</v>
      </c>
      <c r="S1940" t="s">
        <v>11414</v>
      </c>
      <c r="U1940" t="s">
        <v>11415</v>
      </c>
    </row>
    <row r="1941" spans="1:21">
      <c r="A1941">
        <v>3886</v>
      </c>
      <c r="B1941" t="s">
        <v>3258</v>
      </c>
      <c r="C1941" t="s">
        <v>11398</v>
      </c>
      <c r="D1941" t="s">
        <v>243</v>
      </c>
      <c r="E1941" t="s">
        <v>11416</v>
      </c>
      <c r="F1941" t="s">
        <v>5213</v>
      </c>
      <c r="G1941" t="s">
        <v>11345</v>
      </c>
      <c r="H1941" t="s">
        <v>27</v>
      </c>
      <c r="I1941" t="s">
        <v>28</v>
      </c>
      <c r="J1941" t="s">
        <v>11417</v>
      </c>
      <c r="K1941" t="s">
        <v>11418</v>
      </c>
      <c r="L1941" t="s">
        <v>11419</v>
      </c>
      <c r="M1941" t="s">
        <v>11420</v>
      </c>
      <c r="N1941" t="s">
        <v>11421</v>
      </c>
      <c r="O1941" t="s">
        <v>55</v>
      </c>
      <c r="P1941">
        <v>0</v>
      </c>
      <c r="Q1941">
        <v>0</v>
      </c>
      <c r="S1941" t="s">
        <v>11422</v>
      </c>
      <c r="U1941" t="s">
        <v>11415</v>
      </c>
    </row>
    <row r="1942" spans="1:21">
      <c r="A1942">
        <v>3887</v>
      </c>
      <c r="B1942" t="s">
        <v>2972</v>
      </c>
      <c r="C1942" t="s">
        <v>4896</v>
      </c>
      <c r="D1942" t="s">
        <v>243</v>
      </c>
      <c r="E1942" t="s">
        <v>11423</v>
      </c>
      <c r="F1942" t="s">
        <v>5213</v>
      </c>
      <c r="G1942" t="s">
        <v>11345</v>
      </c>
      <c r="H1942" t="s">
        <v>27</v>
      </c>
      <c r="I1942" t="s">
        <v>28</v>
      </c>
      <c r="J1942" t="s">
        <v>2929</v>
      </c>
      <c r="K1942" t="s">
        <v>3971</v>
      </c>
      <c r="L1942" t="s">
        <v>6896</v>
      </c>
      <c r="M1942" t="s">
        <v>11424</v>
      </c>
      <c r="N1942" t="s">
        <v>2930</v>
      </c>
      <c r="O1942" t="s">
        <v>79</v>
      </c>
      <c r="P1942">
        <v>0</v>
      </c>
      <c r="Q1942">
        <v>0</v>
      </c>
      <c r="S1942" t="s">
        <v>11425</v>
      </c>
      <c r="U1942" t="s">
        <v>11415</v>
      </c>
    </row>
    <row r="1943" spans="1:21">
      <c r="A1943">
        <v>3888</v>
      </c>
      <c r="B1943" t="s">
        <v>2972</v>
      </c>
      <c r="C1943" t="s">
        <v>11426</v>
      </c>
      <c r="D1943" t="s">
        <v>37</v>
      </c>
      <c r="E1943" t="s">
        <v>11427</v>
      </c>
      <c r="F1943" t="s">
        <v>5213</v>
      </c>
      <c r="G1943" t="s">
        <v>11345</v>
      </c>
      <c r="H1943" t="s">
        <v>27</v>
      </c>
      <c r="I1943" t="s">
        <v>28</v>
      </c>
      <c r="J1943" t="s">
        <v>11428</v>
      </c>
      <c r="K1943" t="s">
        <v>11429</v>
      </c>
      <c r="L1943" t="s">
        <v>11430</v>
      </c>
      <c r="M1943" t="s">
        <v>11431</v>
      </c>
      <c r="N1943" t="s">
        <v>11432</v>
      </c>
      <c r="O1943" t="s">
        <v>121</v>
      </c>
      <c r="P1943">
        <v>0</v>
      </c>
      <c r="Q1943">
        <v>0</v>
      </c>
      <c r="S1943" t="s">
        <v>11433</v>
      </c>
      <c r="U1943" t="s">
        <v>11434</v>
      </c>
    </row>
    <row r="1944" spans="1:21">
      <c r="A1944">
        <v>3889</v>
      </c>
      <c r="B1944" t="s">
        <v>11435</v>
      </c>
      <c r="C1944" t="s">
        <v>11436</v>
      </c>
      <c r="D1944" t="s">
        <v>243</v>
      </c>
      <c r="E1944" t="s">
        <v>11437</v>
      </c>
      <c r="F1944" t="s">
        <v>5213</v>
      </c>
      <c r="G1944" t="s">
        <v>11345</v>
      </c>
      <c r="H1944" t="s">
        <v>27</v>
      </c>
      <c r="I1944" t="s">
        <v>28</v>
      </c>
      <c r="J1944" t="s">
        <v>3269</v>
      </c>
      <c r="K1944" t="s">
        <v>4245</v>
      </c>
      <c r="L1944" t="s">
        <v>3270</v>
      </c>
      <c r="M1944" t="s">
        <v>3271</v>
      </c>
      <c r="O1944" t="s">
        <v>64</v>
      </c>
      <c r="P1944">
        <v>0</v>
      </c>
      <c r="Q1944">
        <v>0</v>
      </c>
      <c r="S1944" t="s">
        <v>11438</v>
      </c>
      <c r="U1944" t="s">
        <v>11434</v>
      </c>
    </row>
    <row r="1945" spans="1:21">
      <c r="A1945">
        <v>3890</v>
      </c>
      <c r="B1945" t="s">
        <v>11388</v>
      </c>
      <c r="C1945" t="s">
        <v>65</v>
      </c>
      <c r="D1945" t="s">
        <v>243</v>
      </c>
      <c r="E1945" t="s">
        <v>11439</v>
      </c>
      <c r="F1945" t="s">
        <v>5213</v>
      </c>
      <c r="G1945" t="s">
        <v>11345</v>
      </c>
      <c r="H1945" t="s">
        <v>27</v>
      </c>
      <c r="I1945" t="s">
        <v>28</v>
      </c>
      <c r="J1945" t="s">
        <v>11440</v>
      </c>
      <c r="K1945" t="s">
        <v>11441</v>
      </c>
      <c r="L1945" t="s">
        <v>11442</v>
      </c>
      <c r="M1945" t="s">
        <v>11443</v>
      </c>
      <c r="N1945" t="s">
        <v>11444</v>
      </c>
      <c r="O1945" t="s">
        <v>55</v>
      </c>
      <c r="P1945">
        <v>0</v>
      </c>
      <c r="Q1945">
        <v>0</v>
      </c>
      <c r="R1945" t="s">
        <v>11445</v>
      </c>
      <c r="S1945" t="s">
        <v>11446</v>
      </c>
      <c r="U1945" t="s">
        <v>11447</v>
      </c>
    </row>
    <row r="1946" spans="1:21">
      <c r="A1946">
        <v>3891</v>
      </c>
      <c r="B1946" t="s">
        <v>2429</v>
      </c>
      <c r="C1946" t="s">
        <v>3984</v>
      </c>
      <c r="D1946" t="s">
        <v>23</v>
      </c>
      <c r="E1946" t="s">
        <v>11448</v>
      </c>
      <c r="F1946" t="s">
        <v>5213</v>
      </c>
      <c r="G1946" t="s">
        <v>11345</v>
      </c>
      <c r="H1946" t="s">
        <v>27</v>
      </c>
      <c r="I1946" t="s">
        <v>28</v>
      </c>
      <c r="J1946" t="s">
        <v>11449</v>
      </c>
      <c r="K1946" t="s">
        <v>11450</v>
      </c>
      <c r="L1946" t="s">
        <v>11451</v>
      </c>
      <c r="M1946" t="s">
        <v>11452</v>
      </c>
      <c r="N1946" t="s">
        <v>11453</v>
      </c>
      <c r="O1946" t="s">
        <v>79</v>
      </c>
      <c r="P1946">
        <v>0</v>
      </c>
      <c r="Q1946">
        <v>0</v>
      </c>
      <c r="S1946" t="s">
        <v>11454</v>
      </c>
      <c r="U1946" t="s">
        <v>11455</v>
      </c>
    </row>
    <row r="1947" spans="1:21">
      <c r="A1947">
        <v>3892</v>
      </c>
      <c r="B1947" t="s">
        <v>2790</v>
      </c>
      <c r="C1947" t="s">
        <v>5451</v>
      </c>
      <c r="D1947" t="s">
        <v>23</v>
      </c>
      <c r="E1947" t="s">
        <v>11456</v>
      </c>
      <c r="F1947" t="s">
        <v>5213</v>
      </c>
      <c r="G1947" t="s">
        <v>11345</v>
      </c>
      <c r="H1947" t="s">
        <v>27</v>
      </c>
      <c r="I1947" t="s">
        <v>2556</v>
      </c>
      <c r="O1947" t="s">
        <v>55</v>
      </c>
      <c r="P1947">
        <v>0</v>
      </c>
      <c r="Q1947">
        <v>0</v>
      </c>
      <c r="S1947" t="s">
        <v>11457</v>
      </c>
      <c r="U1947" t="s">
        <v>11458</v>
      </c>
    </row>
    <row r="1948" spans="1:21">
      <c r="A1948">
        <v>3893</v>
      </c>
      <c r="B1948" t="s">
        <v>3748</v>
      </c>
      <c r="C1948" t="s">
        <v>11459</v>
      </c>
      <c r="D1948" t="s">
        <v>3320</v>
      </c>
      <c r="E1948" t="s">
        <v>11460</v>
      </c>
      <c r="F1948" t="s">
        <v>5213</v>
      </c>
      <c r="G1948" t="s">
        <v>11345</v>
      </c>
      <c r="H1948" t="s">
        <v>27</v>
      </c>
      <c r="I1948" t="s">
        <v>28</v>
      </c>
      <c r="J1948" t="s">
        <v>11461</v>
      </c>
      <c r="K1948" t="s">
        <v>4699</v>
      </c>
      <c r="L1948" t="s">
        <v>4697</v>
      </c>
      <c r="M1948" t="s">
        <v>4696</v>
      </c>
      <c r="N1948" t="s">
        <v>11462</v>
      </c>
      <c r="O1948" t="s">
        <v>121</v>
      </c>
      <c r="P1948">
        <v>0</v>
      </c>
      <c r="Q1948">
        <v>0</v>
      </c>
      <c r="S1948" t="s">
        <v>11463</v>
      </c>
      <c r="U1948" t="s">
        <v>11458</v>
      </c>
    </row>
    <row r="1949" spans="1:21">
      <c r="A1949">
        <v>3894</v>
      </c>
      <c r="B1949" t="s">
        <v>11464</v>
      </c>
      <c r="C1949" t="s">
        <v>11465</v>
      </c>
      <c r="D1949" t="s">
        <v>3320</v>
      </c>
      <c r="E1949" t="s">
        <v>11466</v>
      </c>
      <c r="F1949" t="s">
        <v>5213</v>
      </c>
      <c r="G1949" t="s">
        <v>11345</v>
      </c>
      <c r="H1949" t="s">
        <v>27</v>
      </c>
      <c r="I1949" t="s">
        <v>28</v>
      </c>
      <c r="J1949" t="s">
        <v>2929</v>
      </c>
      <c r="K1949" t="s">
        <v>2930</v>
      </c>
      <c r="L1949" t="s">
        <v>2931</v>
      </c>
      <c r="M1949" t="s">
        <v>320</v>
      </c>
      <c r="O1949" t="s">
        <v>121</v>
      </c>
      <c r="P1949">
        <v>0</v>
      </c>
      <c r="Q1949">
        <v>0</v>
      </c>
      <c r="S1949" t="s">
        <v>11467</v>
      </c>
      <c r="U1949" t="s">
        <v>11458</v>
      </c>
    </row>
    <row r="1950" spans="1:21">
      <c r="A1950">
        <v>3895</v>
      </c>
      <c r="B1950" t="s">
        <v>2886</v>
      </c>
      <c r="C1950" t="s">
        <v>11183</v>
      </c>
      <c r="D1950" t="s">
        <v>3320</v>
      </c>
      <c r="E1950" t="s">
        <v>11468</v>
      </c>
      <c r="F1950" t="s">
        <v>5213</v>
      </c>
      <c r="G1950" t="s">
        <v>11345</v>
      </c>
      <c r="H1950" t="s">
        <v>27</v>
      </c>
      <c r="I1950" t="s">
        <v>2556</v>
      </c>
      <c r="O1950" t="s">
        <v>79</v>
      </c>
      <c r="P1950">
        <v>0</v>
      </c>
      <c r="Q1950">
        <v>0</v>
      </c>
      <c r="S1950" t="s">
        <v>11469</v>
      </c>
      <c r="U1950" t="s">
        <v>11470</v>
      </c>
    </row>
    <row r="1951" spans="1:21">
      <c r="A1951">
        <v>3896</v>
      </c>
      <c r="B1951" t="s">
        <v>2886</v>
      </c>
      <c r="C1951" t="s">
        <v>11183</v>
      </c>
      <c r="D1951" t="s">
        <v>3320</v>
      </c>
      <c r="E1951" t="s">
        <v>11471</v>
      </c>
      <c r="F1951" t="s">
        <v>5213</v>
      </c>
      <c r="G1951" t="s">
        <v>11345</v>
      </c>
      <c r="H1951" t="s">
        <v>27</v>
      </c>
      <c r="I1951" t="s">
        <v>2556</v>
      </c>
      <c r="O1951" t="s">
        <v>55</v>
      </c>
      <c r="P1951">
        <v>0</v>
      </c>
      <c r="Q1951">
        <v>0</v>
      </c>
      <c r="S1951" t="s">
        <v>11472</v>
      </c>
      <c r="U1951" t="s">
        <v>11470</v>
      </c>
    </row>
    <row r="1952" spans="1:21">
      <c r="A1952">
        <v>3897</v>
      </c>
      <c r="B1952" t="s">
        <v>2886</v>
      </c>
      <c r="C1952" t="s">
        <v>11183</v>
      </c>
      <c r="D1952" t="s">
        <v>3320</v>
      </c>
      <c r="E1952" t="s">
        <v>11473</v>
      </c>
      <c r="F1952" t="s">
        <v>5213</v>
      </c>
      <c r="G1952" t="s">
        <v>11345</v>
      </c>
      <c r="H1952" t="s">
        <v>27</v>
      </c>
      <c r="I1952" t="s">
        <v>2556</v>
      </c>
      <c r="O1952" t="s">
        <v>79</v>
      </c>
      <c r="P1952">
        <v>0</v>
      </c>
      <c r="Q1952">
        <v>0</v>
      </c>
      <c r="S1952" t="s">
        <v>11474</v>
      </c>
      <c r="U1952" t="s">
        <v>11470</v>
      </c>
    </row>
    <row r="1953" spans="1:21">
      <c r="A1953">
        <v>3898</v>
      </c>
      <c r="B1953" t="s">
        <v>11475</v>
      </c>
      <c r="C1953" t="s">
        <v>11475</v>
      </c>
      <c r="D1953" t="s">
        <v>3320</v>
      </c>
      <c r="E1953" t="s">
        <v>11476</v>
      </c>
      <c r="F1953" t="s">
        <v>5213</v>
      </c>
      <c r="G1953" t="s">
        <v>11345</v>
      </c>
      <c r="H1953" t="s">
        <v>27</v>
      </c>
      <c r="I1953" t="s">
        <v>28</v>
      </c>
      <c r="J1953" t="s">
        <v>11477</v>
      </c>
      <c r="K1953" t="s">
        <v>11478</v>
      </c>
      <c r="L1953" t="s">
        <v>11479</v>
      </c>
      <c r="M1953" t="s">
        <v>11480</v>
      </c>
      <c r="O1953" t="s">
        <v>121</v>
      </c>
      <c r="P1953">
        <v>0</v>
      </c>
      <c r="Q1953">
        <v>0</v>
      </c>
      <c r="S1953" t="s">
        <v>11481</v>
      </c>
      <c r="U1953" t="s">
        <v>11482</v>
      </c>
    </row>
    <row r="1954" spans="1:21">
      <c r="A1954">
        <v>3899</v>
      </c>
      <c r="B1954" t="s">
        <v>3748</v>
      </c>
      <c r="C1954" t="s">
        <v>11483</v>
      </c>
      <c r="D1954" t="s">
        <v>37</v>
      </c>
      <c r="E1954" t="s">
        <v>11484</v>
      </c>
      <c r="F1954" t="s">
        <v>5213</v>
      </c>
      <c r="G1954" t="s">
        <v>11345</v>
      </c>
      <c r="H1954" t="s">
        <v>27</v>
      </c>
      <c r="I1954" t="s">
        <v>28</v>
      </c>
      <c r="J1954" t="s">
        <v>3750</v>
      </c>
      <c r="K1954" t="s">
        <v>3751</v>
      </c>
      <c r="L1954" t="s">
        <v>4952</v>
      </c>
      <c r="M1954" t="s">
        <v>11485</v>
      </c>
      <c r="N1954" t="s">
        <v>3478</v>
      </c>
      <c r="O1954" t="s">
        <v>34</v>
      </c>
      <c r="P1954">
        <v>0</v>
      </c>
      <c r="Q1954">
        <v>0</v>
      </c>
      <c r="S1954" t="s">
        <v>11486</v>
      </c>
      <c r="U1954" t="s">
        <v>11487</v>
      </c>
    </row>
    <row r="1955" spans="1:21">
      <c r="A1955">
        <v>3900</v>
      </c>
      <c r="B1955" t="s">
        <v>3748</v>
      </c>
      <c r="C1955" t="s">
        <v>11488</v>
      </c>
      <c r="D1955" t="s">
        <v>37</v>
      </c>
      <c r="E1955" t="s">
        <v>11489</v>
      </c>
      <c r="F1955" t="s">
        <v>5213</v>
      </c>
      <c r="G1955" t="s">
        <v>11345</v>
      </c>
      <c r="H1955" t="s">
        <v>27</v>
      </c>
      <c r="I1955" t="s">
        <v>28</v>
      </c>
      <c r="J1955" t="s">
        <v>11490</v>
      </c>
      <c r="K1955" t="s">
        <v>11491</v>
      </c>
      <c r="L1955" t="s">
        <v>11492</v>
      </c>
      <c r="M1955" t="s">
        <v>11493</v>
      </c>
      <c r="N1955" t="s">
        <v>11494</v>
      </c>
      <c r="O1955" t="s">
        <v>55</v>
      </c>
      <c r="P1955">
        <v>0</v>
      </c>
      <c r="Q1955">
        <v>0</v>
      </c>
      <c r="S1955" t="s">
        <v>11495</v>
      </c>
      <c r="U1955" t="s">
        <v>11496</v>
      </c>
    </row>
    <row r="1956" spans="1:21">
      <c r="A1956">
        <v>3901</v>
      </c>
      <c r="B1956" t="s">
        <v>11497</v>
      </c>
      <c r="C1956" t="s">
        <v>11488</v>
      </c>
      <c r="D1956" t="s">
        <v>37</v>
      </c>
      <c r="E1956" t="s">
        <v>11498</v>
      </c>
      <c r="F1956" t="s">
        <v>5213</v>
      </c>
      <c r="G1956" t="s">
        <v>11345</v>
      </c>
      <c r="H1956" t="s">
        <v>27</v>
      </c>
      <c r="I1956" t="s">
        <v>28</v>
      </c>
      <c r="J1956" t="s">
        <v>11499</v>
      </c>
      <c r="K1956" t="s">
        <v>11500</v>
      </c>
      <c r="L1956" t="s">
        <v>11501</v>
      </c>
      <c r="M1956" t="s">
        <v>11502</v>
      </c>
      <c r="N1956" t="s">
        <v>11503</v>
      </c>
      <c r="O1956" t="s">
        <v>79</v>
      </c>
      <c r="P1956">
        <v>0</v>
      </c>
      <c r="Q1956">
        <v>0</v>
      </c>
      <c r="S1956" t="s">
        <v>11504</v>
      </c>
      <c r="U1956" t="s">
        <v>11496</v>
      </c>
    </row>
    <row r="1957" spans="1:21">
      <c r="A1957">
        <v>3902</v>
      </c>
      <c r="B1957" t="s">
        <v>11497</v>
      </c>
      <c r="C1957" t="s">
        <v>11505</v>
      </c>
      <c r="D1957" t="s">
        <v>37</v>
      </c>
      <c r="E1957" t="s">
        <v>11506</v>
      </c>
      <c r="F1957" t="s">
        <v>5213</v>
      </c>
      <c r="G1957" t="s">
        <v>11345</v>
      </c>
      <c r="H1957" t="s">
        <v>27</v>
      </c>
      <c r="I1957" t="s">
        <v>28</v>
      </c>
      <c r="J1957" t="s">
        <v>11507</v>
      </c>
      <c r="K1957" t="s">
        <v>11508</v>
      </c>
      <c r="L1957" t="s">
        <v>11509</v>
      </c>
      <c r="M1957" t="s">
        <v>11510</v>
      </c>
      <c r="O1957" t="s">
        <v>34</v>
      </c>
      <c r="P1957">
        <v>0</v>
      </c>
      <c r="Q1957">
        <v>0</v>
      </c>
      <c r="S1957" t="s">
        <v>11511</v>
      </c>
      <c r="U1957" t="s">
        <v>11512</v>
      </c>
    </row>
    <row r="1958" spans="1:21">
      <c r="A1958">
        <v>3903</v>
      </c>
      <c r="B1958" t="s">
        <v>2972</v>
      </c>
      <c r="C1958" t="s">
        <v>6333</v>
      </c>
      <c r="D1958" t="s">
        <v>2860</v>
      </c>
      <c r="E1958" t="s">
        <v>11513</v>
      </c>
      <c r="F1958" t="s">
        <v>5213</v>
      </c>
      <c r="G1958" t="s">
        <v>11345</v>
      </c>
      <c r="H1958" t="s">
        <v>27</v>
      </c>
      <c r="I1958" t="s">
        <v>28</v>
      </c>
      <c r="J1958" t="s">
        <v>11514</v>
      </c>
      <c r="K1958" t="s">
        <v>11515</v>
      </c>
      <c r="L1958" t="s">
        <v>11516</v>
      </c>
      <c r="M1958" t="s">
        <v>11517</v>
      </c>
      <c r="N1958" t="s">
        <v>11518</v>
      </c>
      <c r="O1958" t="s">
        <v>79</v>
      </c>
      <c r="P1958">
        <v>0</v>
      </c>
      <c r="Q1958">
        <v>0</v>
      </c>
      <c r="S1958" t="s">
        <v>11519</v>
      </c>
      <c r="U1958" t="s">
        <v>11520</v>
      </c>
    </row>
    <row r="1959" spans="1:21">
      <c r="A1959">
        <v>3904</v>
      </c>
      <c r="B1959" t="s">
        <v>2429</v>
      </c>
      <c r="C1959" t="s">
        <v>11521</v>
      </c>
      <c r="D1959" t="s">
        <v>3957</v>
      </c>
      <c r="E1959" t="s">
        <v>11522</v>
      </c>
      <c r="F1959" t="s">
        <v>5213</v>
      </c>
      <c r="G1959" t="s">
        <v>11523</v>
      </c>
      <c r="H1959" t="s">
        <v>27</v>
      </c>
      <c r="I1959" t="s">
        <v>28</v>
      </c>
      <c r="J1959" t="s">
        <v>11524</v>
      </c>
      <c r="K1959" t="s">
        <v>11525</v>
      </c>
      <c r="L1959" t="s">
        <v>11526</v>
      </c>
      <c r="M1959" t="s">
        <v>11527</v>
      </c>
      <c r="N1959" t="s">
        <v>11528</v>
      </c>
      <c r="O1959" t="s">
        <v>121</v>
      </c>
      <c r="P1959">
        <v>0</v>
      </c>
      <c r="Q1959">
        <v>0</v>
      </c>
      <c r="S1959" t="s">
        <v>11529</v>
      </c>
      <c r="U1959" t="s">
        <v>11530</v>
      </c>
    </row>
    <row r="1960" spans="1:21">
      <c r="A1960">
        <v>3905</v>
      </c>
      <c r="B1960" t="s">
        <v>2429</v>
      </c>
      <c r="C1960" t="s">
        <v>11521</v>
      </c>
      <c r="D1960" t="s">
        <v>3957</v>
      </c>
      <c r="E1960" t="s">
        <v>11531</v>
      </c>
      <c r="F1960" t="s">
        <v>5213</v>
      </c>
      <c r="G1960" t="s">
        <v>11523</v>
      </c>
      <c r="H1960" t="s">
        <v>27</v>
      </c>
      <c r="I1960" t="s">
        <v>28</v>
      </c>
      <c r="J1960" t="s">
        <v>3035</v>
      </c>
      <c r="K1960" t="s">
        <v>3970</v>
      </c>
      <c r="L1960" t="s">
        <v>11532</v>
      </c>
      <c r="M1960" t="s">
        <v>11533</v>
      </c>
      <c r="N1960" t="s">
        <v>11534</v>
      </c>
      <c r="O1960" t="s">
        <v>55</v>
      </c>
      <c r="P1960">
        <v>0</v>
      </c>
      <c r="Q1960">
        <v>0</v>
      </c>
      <c r="S1960" t="s">
        <v>11535</v>
      </c>
      <c r="U1960" t="s">
        <v>11530</v>
      </c>
    </row>
    <row r="1961" spans="1:21">
      <c r="A1961">
        <v>3906</v>
      </c>
      <c r="B1961" t="s">
        <v>2790</v>
      </c>
      <c r="C1961" t="s">
        <v>11536</v>
      </c>
      <c r="D1961" t="s">
        <v>364</v>
      </c>
      <c r="E1961" t="s">
        <v>11537</v>
      </c>
      <c r="F1961" t="s">
        <v>5213</v>
      </c>
      <c r="G1961" t="s">
        <v>11523</v>
      </c>
      <c r="H1961" t="s">
        <v>27</v>
      </c>
      <c r="I1961" t="s">
        <v>2556</v>
      </c>
      <c r="O1961" t="s">
        <v>79</v>
      </c>
      <c r="P1961">
        <v>0</v>
      </c>
      <c r="Q1961">
        <v>0</v>
      </c>
      <c r="S1961" t="s">
        <v>11538</v>
      </c>
      <c r="U1961" t="s">
        <v>11539</v>
      </c>
    </row>
    <row r="1962" spans="1:21">
      <c r="A1962">
        <v>3907</v>
      </c>
      <c r="B1962" t="s">
        <v>2790</v>
      </c>
      <c r="C1962" t="s">
        <v>11536</v>
      </c>
      <c r="D1962" t="s">
        <v>364</v>
      </c>
      <c r="E1962" t="s">
        <v>11540</v>
      </c>
      <c r="F1962" t="s">
        <v>5213</v>
      </c>
      <c r="G1962" t="s">
        <v>11523</v>
      </c>
      <c r="H1962" t="s">
        <v>27</v>
      </c>
      <c r="I1962" t="s">
        <v>2556</v>
      </c>
      <c r="J1962" t="s">
        <v>6045</v>
      </c>
      <c r="K1962" t="s">
        <v>6046</v>
      </c>
      <c r="L1962" t="s">
        <v>11346</v>
      </c>
      <c r="M1962" t="s">
        <v>11347</v>
      </c>
      <c r="N1962" t="s">
        <v>11348</v>
      </c>
      <c r="O1962" t="s">
        <v>79</v>
      </c>
      <c r="P1962">
        <v>0</v>
      </c>
      <c r="Q1962">
        <v>0</v>
      </c>
      <c r="S1962" t="s">
        <v>11541</v>
      </c>
      <c r="U1962" t="s">
        <v>11542</v>
      </c>
    </row>
    <row r="1963" spans="1:21">
      <c r="A1963">
        <v>3908</v>
      </c>
      <c r="B1963" t="s">
        <v>11543</v>
      </c>
      <c r="C1963" t="s">
        <v>11544</v>
      </c>
      <c r="D1963" t="s">
        <v>243</v>
      </c>
      <c r="E1963" t="s">
        <v>11545</v>
      </c>
      <c r="F1963" t="s">
        <v>5213</v>
      </c>
      <c r="G1963" t="s">
        <v>11523</v>
      </c>
      <c r="H1963" t="s">
        <v>49</v>
      </c>
      <c r="I1963" t="s">
        <v>28</v>
      </c>
      <c r="J1963" t="s">
        <v>11546</v>
      </c>
      <c r="K1963" t="s">
        <v>11547</v>
      </c>
      <c r="L1963" t="s">
        <v>11548</v>
      </c>
      <c r="M1963" t="s">
        <v>11549</v>
      </c>
      <c r="N1963" t="s">
        <v>11550</v>
      </c>
      <c r="O1963" t="s">
        <v>64</v>
      </c>
      <c r="P1963">
        <v>0</v>
      </c>
      <c r="Q1963">
        <v>0</v>
      </c>
      <c r="S1963" t="s">
        <v>11551</v>
      </c>
      <c r="U1963" t="s">
        <v>11552</v>
      </c>
    </row>
    <row r="1964" spans="1:21">
      <c r="A1964">
        <v>3909</v>
      </c>
      <c r="B1964" t="s">
        <v>11388</v>
      </c>
      <c r="C1964" t="s">
        <v>65</v>
      </c>
      <c r="D1964" t="s">
        <v>243</v>
      </c>
      <c r="E1964" t="s">
        <v>11553</v>
      </c>
      <c r="F1964" t="s">
        <v>5213</v>
      </c>
      <c r="G1964" t="s">
        <v>11523</v>
      </c>
      <c r="H1964" t="s">
        <v>27</v>
      </c>
      <c r="I1964" t="s">
        <v>28</v>
      </c>
      <c r="J1964" t="s">
        <v>11554</v>
      </c>
      <c r="K1964" t="s">
        <v>11555</v>
      </c>
      <c r="L1964" t="s">
        <v>11556</v>
      </c>
      <c r="M1964" t="s">
        <v>11557</v>
      </c>
      <c r="N1964" t="s">
        <v>11558</v>
      </c>
      <c r="O1964" t="s">
        <v>79</v>
      </c>
      <c r="P1964">
        <v>0</v>
      </c>
      <c r="Q1964">
        <v>0</v>
      </c>
      <c r="S1964" t="s">
        <v>11559</v>
      </c>
      <c r="U1964" t="s">
        <v>11560</v>
      </c>
    </row>
    <row r="1965" spans="1:21">
      <c r="A1965">
        <v>3910</v>
      </c>
      <c r="B1965" t="s">
        <v>11561</v>
      </c>
      <c r="C1965" t="s">
        <v>11562</v>
      </c>
      <c r="D1965" t="s">
        <v>243</v>
      </c>
      <c r="E1965" t="s">
        <v>11563</v>
      </c>
      <c r="F1965" t="s">
        <v>5213</v>
      </c>
      <c r="G1965" t="s">
        <v>11523</v>
      </c>
      <c r="H1965" t="s">
        <v>27</v>
      </c>
      <c r="I1965" t="s">
        <v>28</v>
      </c>
      <c r="J1965" t="s">
        <v>3035</v>
      </c>
      <c r="K1965" t="s">
        <v>3456</v>
      </c>
      <c r="L1965" t="s">
        <v>3970</v>
      </c>
      <c r="M1965" t="s">
        <v>2929</v>
      </c>
      <c r="O1965" t="s">
        <v>55</v>
      </c>
      <c r="P1965">
        <v>0</v>
      </c>
      <c r="Q1965">
        <v>0</v>
      </c>
      <c r="S1965" t="s">
        <v>11564</v>
      </c>
      <c r="U1965" t="s">
        <v>11565</v>
      </c>
    </row>
    <row r="1966" spans="1:21">
      <c r="A1966">
        <v>3911</v>
      </c>
      <c r="B1966" t="s">
        <v>11566</v>
      </c>
      <c r="C1966" t="s">
        <v>11567</v>
      </c>
      <c r="D1966" t="s">
        <v>243</v>
      </c>
      <c r="E1966" t="s">
        <v>11568</v>
      </c>
      <c r="F1966" t="s">
        <v>5213</v>
      </c>
      <c r="G1966" t="s">
        <v>11523</v>
      </c>
      <c r="H1966" t="s">
        <v>27</v>
      </c>
      <c r="I1966" t="s">
        <v>28</v>
      </c>
      <c r="J1966" t="s">
        <v>11569</v>
      </c>
      <c r="K1966" t="s">
        <v>11570</v>
      </c>
      <c r="L1966" t="s">
        <v>11571</v>
      </c>
      <c r="M1966" t="s">
        <v>11572</v>
      </c>
      <c r="O1966" t="s">
        <v>64</v>
      </c>
      <c r="P1966">
        <v>0</v>
      </c>
      <c r="Q1966">
        <v>0</v>
      </c>
      <c r="S1966" t="s">
        <v>11573</v>
      </c>
      <c r="U1966" t="s">
        <v>11574</v>
      </c>
    </row>
    <row r="1967" spans="1:21">
      <c r="A1967">
        <v>3912</v>
      </c>
      <c r="B1967" t="s">
        <v>11575</v>
      </c>
      <c r="C1967" t="s">
        <v>11576</v>
      </c>
      <c r="D1967" t="s">
        <v>243</v>
      </c>
      <c r="E1967" t="s">
        <v>11577</v>
      </c>
      <c r="F1967" t="s">
        <v>5213</v>
      </c>
      <c r="G1967" t="s">
        <v>11523</v>
      </c>
      <c r="H1967" t="s">
        <v>27</v>
      </c>
      <c r="I1967" t="s">
        <v>28</v>
      </c>
      <c r="J1967" t="s">
        <v>5424</v>
      </c>
      <c r="K1967" t="s">
        <v>2931</v>
      </c>
      <c r="L1967" t="s">
        <v>9209</v>
      </c>
      <c r="M1967" t="s">
        <v>320</v>
      </c>
      <c r="O1967" t="s">
        <v>55</v>
      </c>
      <c r="P1967">
        <v>0</v>
      </c>
      <c r="Q1967">
        <v>0</v>
      </c>
      <c r="S1967" t="s">
        <v>11578</v>
      </c>
      <c r="U1967" t="s">
        <v>11579</v>
      </c>
    </row>
    <row r="1968" spans="1:21">
      <c r="A1968">
        <v>3913</v>
      </c>
      <c r="B1968" t="s">
        <v>11580</v>
      </c>
      <c r="C1968" t="s">
        <v>11581</v>
      </c>
      <c r="D1968" t="s">
        <v>23</v>
      </c>
      <c r="E1968" t="s">
        <v>11582</v>
      </c>
      <c r="F1968" t="s">
        <v>5213</v>
      </c>
      <c r="G1968" t="s">
        <v>11523</v>
      </c>
      <c r="H1968" t="s">
        <v>27</v>
      </c>
      <c r="I1968" t="s">
        <v>28</v>
      </c>
      <c r="J1968" t="s">
        <v>11583</v>
      </c>
      <c r="K1968" t="s">
        <v>11584</v>
      </c>
      <c r="L1968" t="s">
        <v>11585</v>
      </c>
      <c r="M1968" t="s">
        <v>11480</v>
      </c>
      <c r="O1968" t="s">
        <v>55</v>
      </c>
      <c r="P1968">
        <v>0</v>
      </c>
      <c r="Q1968">
        <v>0</v>
      </c>
      <c r="S1968" t="s">
        <v>11586</v>
      </c>
      <c r="U1968" t="s">
        <v>11587</v>
      </c>
    </row>
    <row r="1969" spans="1:21">
      <c r="A1969">
        <v>3914</v>
      </c>
      <c r="B1969" t="s">
        <v>2950</v>
      </c>
      <c r="C1969" t="s">
        <v>2904</v>
      </c>
      <c r="D1969" t="s">
        <v>243</v>
      </c>
      <c r="E1969" t="s">
        <v>11588</v>
      </c>
      <c r="F1969" t="s">
        <v>5213</v>
      </c>
      <c r="G1969" t="s">
        <v>11523</v>
      </c>
      <c r="H1969" t="s">
        <v>27</v>
      </c>
      <c r="I1969" t="s">
        <v>28</v>
      </c>
      <c r="J1969" t="s">
        <v>4799</v>
      </c>
      <c r="K1969" t="s">
        <v>96</v>
      </c>
      <c r="L1969" t="s">
        <v>3036</v>
      </c>
      <c r="M1969" t="s">
        <v>3456</v>
      </c>
      <c r="N1969" t="s">
        <v>3970</v>
      </c>
      <c r="O1969" t="s">
        <v>79</v>
      </c>
      <c r="P1969">
        <v>0</v>
      </c>
      <c r="Q1969">
        <v>0</v>
      </c>
      <c r="S1969" t="s">
        <v>11589</v>
      </c>
      <c r="U1969" t="s">
        <v>11590</v>
      </c>
    </row>
    <row r="1970" spans="1:21">
      <c r="A1970">
        <v>3915</v>
      </c>
      <c r="B1970" t="s">
        <v>2950</v>
      </c>
      <c r="C1970" t="s">
        <v>2904</v>
      </c>
      <c r="D1970" t="s">
        <v>243</v>
      </c>
      <c r="E1970" t="s">
        <v>11591</v>
      </c>
      <c r="F1970" t="s">
        <v>5213</v>
      </c>
      <c r="G1970" t="s">
        <v>11523</v>
      </c>
      <c r="H1970" t="s">
        <v>27</v>
      </c>
      <c r="I1970" t="s">
        <v>28</v>
      </c>
      <c r="J1970" t="s">
        <v>5289</v>
      </c>
      <c r="K1970" t="s">
        <v>4287</v>
      </c>
      <c r="L1970" t="s">
        <v>11368</v>
      </c>
      <c r="M1970" t="s">
        <v>11592</v>
      </c>
      <c r="N1970" t="s">
        <v>4209</v>
      </c>
      <c r="O1970" t="s">
        <v>34</v>
      </c>
      <c r="P1970">
        <v>0</v>
      </c>
      <c r="Q1970">
        <v>0</v>
      </c>
      <c r="S1970" t="s">
        <v>11593</v>
      </c>
      <c r="U1970" t="s">
        <v>11594</v>
      </c>
    </row>
    <row r="1971" spans="1:21">
      <c r="A1971">
        <v>3916</v>
      </c>
      <c r="B1971" t="s">
        <v>11595</v>
      </c>
      <c r="C1971" t="s">
        <v>11596</v>
      </c>
      <c r="D1971" t="s">
        <v>243</v>
      </c>
      <c r="E1971" t="s">
        <v>11597</v>
      </c>
      <c r="F1971" t="s">
        <v>5213</v>
      </c>
      <c r="G1971" t="s">
        <v>11523</v>
      </c>
      <c r="H1971" t="s">
        <v>27</v>
      </c>
      <c r="I1971" t="s">
        <v>28</v>
      </c>
      <c r="J1971" t="s">
        <v>3033</v>
      </c>
      <c r="K1971" t="s">
        <v>35</v>
      </c>
      <c r="L1971" t="s">
        <v>3034</v>
      </c>
      <c r="M1971" t="s">
        <v>3035</v>
      </c>
      <c r="O1971" t="s">
        <v>34</v>
      </c>
      <c r="P1971">
        <v>0</v>
      </c>
      <c r="Q1971">
        <v>0</v>
      </c>
      <c r="S1971" t="s">
        <v>11598</v>
      </c>
      <c r="U1971" t="s">
        <v>11599</v>
      </c>
    </row>
    <row r="1972" spans="1:21">
      <c r="A1972">
        <v>3917</v>
      </c>
      <c r="B1972" t="s">
        <v>11580</v>
      </c>
      <c r="C1972" t="s">
        <v>11600</v>
      </c>
      <c r="D1972" t="s">
        <v>23</v>
      </c>
      <c r="E1972" t="s">
        <v>11601</v>
      </c>
      <c r="F1972" t="s">
        <v>5213</v>
      </c>
      <c r="G1972" t="s">
        <v>11523</v>
      </c>
      <c r="H1972" t="s">
        <v>27</v>
      </c>
      <c r="I1972" t="s">
        <v>28</v>
      </c>
      <c r="J1972" t="s">
        <v>3033</v>
      </c>
      <c r="K1972" t="s">
        <v>35</v>
      </c>
      <c r="L1972" t="s">
        <v>3035</v>
      </c>
      <c r="M1972" t="s">
        <v>3970</v>
      </c>
      <c r="O1972" t="s">
        <v>64</v>
      </c>
      <c r="P1972">
        <v>0</v>
      </c>
      <c r="Q1972">
        <v>0</v>
      </c>
      <c r="S1972" t="s">
        <v>11602</v>
      </c>
      <c r="U1972" t="s">
        <v>11599</v>
      </c>
    </row>
    <row r="1973" spans="1:21">
      <c r="A1973">
        <v>3918</v>
      </c>
      <c r="B1973" t="s">
        <v>11300</v>
      </c>
      <c r="C1973" t="s">
        <v>11603</v>
      </c>
      <c r="D1973" t="s">
        <v>243</v>
      </c>
      <c r="E1973" t="s">
        <v>11604</v>
      </c>
      <c r="F1973" t="s">
        <v>5213</v>
      </c>
      <c r="G1973" t="s">
        <v>11523</v>
      </c>
      <c r="H1973" t="s">
        <v>27</v>
      </c>
      <c r="I1973" t="s">
        <v>28</v>
      </c>
      <c r="J1973" t="s">
        <v>11605</v>
      </c>
      <c r="K1973" t="s">
        <v>11606</v>
      </c>
      <c r="L1973" t="s">
        <v>11607</v>
      </c>
      <c r="M1973" t="s">
        <v>11608</v>
      </c>
      <c r="N1973" t="s">
        <v>11609</v>
      </c>
      <c r="O1973" t="s">
        <v>79</v>
      </c>
      <c r="P1973">
        <v>0</v>
      </c>
      <c r="Q1973">
        <v>0</v>
      </c>
      <c r="S1973" t="s">
        <v>11610</v>
      </c>
      <c r="U1973" t="s">
        <v>11611</v>
      </c>
    </row>
    <row r="1974" spans="1:21">
      <c r="A1974">
        <v>3919</v>
      </c>
      <c r="B1974" t="s">
        <v>2429</v>
      </c>
      <c r="C1974" t="s">
        <v>6626</v>
      </c>
      <c r="D1974" t="s">
        <v>3957</v>
      </c>
      <c r="E1974" t="s">
        <v>11612</v>
      </c>
      <c r="F1974" t="s">
        <v>5213</v>
      </c>
      <c r="G1974" t="s">
        <v>11523</v>
      </c>
      <c r="H1974" t="s">
        <v>27</v>
      </c>
      <c r="I1974" t="s">
        <v>28</v>
      </c>
      <c r="J1974" t="s">
        <v>4254</v>
      </c>
      <c r="K1974" t="s">
        <v>9445</v>
      </c>
      <c r="L1974" t="s">
        <v>6384</v>
      </c>
      <c r="M1974" t="s">
        <v>6475</v>
      </c>
      <c r="N1974" t="s">
        <v>5288</v>
      </c>
      <c r="O1974" t="s">
        <v>34</v>
      </c>
      <c r="P1974">
        <v>0</v>
      </c>
      <c r="Q1974">
        <v>0</v>
      </c>
      <c r="S1974" t="s">
        <v>11613</v>
      </c>
      <c r="U1974" t="s">
        <v>11614</v>
      </c>
    </row>
    <row r="1975" spans="1:21">
      <c r="A1975">
        <v>3920</v>
      </c>
      <c r="B1975" t="s">
        <v>2429</v>
      </c>
      <c r="C1975" t="s">
        <v>6626</v>
      </c>
      <c r="D1975" t="s">
        <v>3957</v>
      </c>
      <c r="E1975" t="s">
        <v>11615</v>
      </c>
      <c r="F1975" t="s">
        <v>5213</v>
      </c>
      <c r="G1975" t="s">
        <v>11523</v>
      </c>
      <c r="H1975" t="s">
        <v>27</v>
      </c>
      <c r="I1975" t="s">
        <v>28</v>
      </c>
      <c r="J1975" t="s">
        <v>4210</v>
      </c>
      <c r="K1975" t="s">
        <v>11368</v>
      </c>
      <c r="L1975" t="s">
        <v>5812</v>
      </c>
      <c r="M1975" t="s">
        <v>9141</v>
      </c>
      <c r="N1975" t="s">
        <v>11094</v>
      </c>
      <c r="O1975" t="s">
        <v>79</v>
      </c>
      <c r="P1975">
        <v>0</v>
      </c>
      <c r="Q1975">
        <v>0</v>
      </c>
      <c r="S1975" t="s">
        <v>11616</v>
      </c>
      <c r="U1975" t="s">
        <v>11617</v>
      </c>
    </row>
    <row r="1976" spans="1:21">
      <c r="A1976">
        <v>3921</v>
      </c>
      <c r="B1976" t="s">
        <v>11618</v>
      </c>
      <c r="C1976" t="s">
        <v>11619</v>
      </c>
      <c r="D1976" t="s">
        <v>243</v>
      </c>
      <c r="E1976" t="s">
        <v>11620</v>
      </c>
      <c r="F1976" t="s">
        <v>5213</v>
      </c>
      <c r="G1976" t="s">
        <v>11523</v>
      </c>
      <c r="H1976" t="s">
        <v>27</v>
      </c>
      <c r="I1976" t="s">
        <v>28</v>
      </c>
      <c r="J1976" t="s">
        <v>11621</v>
      </c>
      <c r="K1976" t="s">
        <v>11622</v>
      </c>
      <c r="L1976" t="s">
        <v>505</v>
      </c>
      <c r="M1976" t="s">
        <v>11623</v>
      </c>
      <c r="N1976" t="s">
        <v>11624</v>
      </c>
      <c r="O1976" t="s">
        <v>79</v>
      </c>
      <c r="P1976">
        <v>0</v>
      </c>
      <c r="Q1976">
        <v>0</v>
      </c>
      <c r="S1976" t="s">
        <v>11625</v>
      </c>
      <c r="U1976" t="s">
        <v>11626</v>
      </c>
    </row>
    <row r="1977" spans="1:21">
      <c r="A1977">
        <v>3922</v>
      </c>
      <c r="B1977" t="s">
        <v>3258</v>
      </c>
      <c r="C1977" t="s">
        <v>11627</v>
      </c>
      <c r="D1977" t="s">
        <v>243</v>
      </c>
      <c r="E1977" t="s">
        <v>11628</v>
      </c>
      <c r="F1977" t="s">
        <v>5213</v>
      </c>
      <c r="G1977" t="s">
        <v>11523</v>
      </c>
      <c r="H1977" t="s">
        <v>27</v>
      </c>
      <c r="I1977" t="s">
        <v>28</v>
      </c>
      <c r="J1977" t="s">
        <v>11629</v>
      </c>
      <c r="K1977" t="s">
        <v>11630</v>
      </c>
      <c r="L1977" t="s">
        <v>11631</v>
      </c>
      <c r="M1977" t="s">
        <v>11632</v>
      </c>
      <c r="N1977" t="s">
        <v>11633</v>
      </c>
      <c r="O1977" t="s">
        <v>55</v>
      </c>
      <c r="P1977">
        <v>0</v>
      </c>
      <c r="Q1977">
        <v>0</v>
      </c>
      <c r="S1977" t="s">
        <v>11634</v>
      </c>
      <c r="U1977" t="s">
        <v>11635</v>
      </c>
    </row>
    <row r="1978" spans="1:21">
      <c r="A1978">
        <v>3923</v>
      </c>
      <c r="B1978" t="s">
        <v>2972</v>
      </c>
      <c r="C1978" t="s">
        <v>4896</v>
      </c>
      <c r="D1978" t="s">
        <v>243</v>
      </c>
      <c r="E1978" t="s">
        <v>11636</v>
      </c>
      <c r="F1978" t="s">
        <v>5213</v>
      </c>
      <c r="G1978" t="s">
        <v>11523</v>
      </c>
      <c r="H1978" t="s">
        <v>27</v>
      </c>
      <c r="I1978" t="s">
        <v>28</v>
      </c>
      <c r="J1978" t="s">
        <v>11637</v>
      </c>
      <c r="K1978" t="s">
        <v>2931</v>
      </c>
      <c r="L1978" t="s">
        <v>9405</v>
      </c>
      <c r="M1978" t="s">
        <v>6918</v>
      </c>
      <c r="N1978" t="s">
        <v>11638</v>
      </c>
      <c r="O1978" t="s">
        <v>121</v>
      </c>
      <c r="P1978">
        <v>0</v>
      </c>
      <c r="Q1978">
        <v>0</v>
      </c>
      <c r="S1978" t="s">
        <v>11639</v>
      </c>
      <c r="U1978" t="s">
        <v>11635</v>
      </c>
    </row>
    <row r="1979" spans="1:21">
      <c r="A1979">
        <v>3924</v>
      </c>
      <c r="B1979" t="s">
        <v>11640</v>
      </c>
      <c r="C1979" t="s">
        <v>11641</v>
      </c>
      <c r="D1979" t="s">
        <v>243</v>
      </c>
      <c r="E1979" t="s">
        <v>11642</v>
      </c>
      <c r="F1979" t="s">
        <v>5213</v>
      </c>
      <c r="G1979" t="s">
        <v>11523</v>
      </c>
      <c r="H1979" t="s">
        <v>27</v>
      </c>
      <c r="I1979" t="s">
        <v>28</v>
      </c>
      <c r="J1979" t="s">
        <v>11643</v>
      </c>
      <c r="K1979" t="s">
        <v>11644</v>
      </c>
      <c r="L1979" t="s">
        <v>11645</v>
      </c>
      <c r="M1979" t="s">
        <v>11646</v>
      </c>
      <c r="N1979" t="s">
        <v>11647</v>
      </c>
      <c r="O1979" t="s">
        <v>64</v>
      </c>
      <c r="P1979">
        <v>0</v>
      </c>
      <c r="Q1979">
        <v>0</v>
      </c>
      <c r="S1979" t="s">
        <v>11648</v>
      </c>
      <c r="U1979" t="s">
        <v>11635</v>
      </c>
    </row>
    <row r="1980" spans="1:21">
      <c r="A1980">
        <v>3925</v>
      </c>
      <c r="B1980" t="s">
        <v>3258</v>
      </c>
      <c r="C1980" t="s">
        <v>11649</v>
      </c>
      <c r="D1980" t="s">
        <v>243</v>
      </c>
      <c r="E1980" t="s">
        <v>11650</v>
      </c>
      <c r="F1980" t="s">
        <v>5213</v>
      </c>
      <c r="G1980" t="s">
        <v>11523</v>
      </c>
      <c r="H1980" t="s">
        <v>27</v>
      </c>
      <c r="I1980" t="s">
        <v>28</v>
      </c>
      <c r="J1980" t="s">
        <v>5288</v>
      </c>
      <c r="K1980" t="s">
        <v>6475</v>
      </c>
      <c r="L1980" t="s">
        <v>6384</v>
      </c>
      <c r="M1980" t="s">
        <v>4254</v>
      </c>
      <c r="N1980" t="s">
        <v>5554</v>
      </c>
      <c r="O1980" t="s">
        <v>64</v>
      </c>
      <c r="P1980">
        <v>0</v>
      </c>
      <c r="Q1980">
        <v>0</v>
      </c>
      <c r="S1980" t="s">
        <v>11651</v>
      </c>
      <c r="U1980" t="s">
        <v>11652</v>
      </c>
    </row>
    <row r="1981" spans="1:21">
      <c r="A1981">
        <v>3926</v>
      </c>
      <c r="B1981" t="s">
        <v>2950</v>
      </c>
      <c r="C1981" t="s">
        <v>11653</v>
      </c>
      <c r="D1981" t="s">
        <v>243</v>
      </c>
      <c r="E1981" t="s">
        <v>11654</v>
      </c>
      <c r="F1981" t="s">
        <v>5213</v>
      </c>
      <c r="G1981" t="s">
        <v>11523</v>
      </c>
      <c r="H1981" t="s">
        <v>27</v>
      </c>
      <c r="I1981" t="s">
        <v>28</v>
      </c>
      <c r="J1981" t="s">
        <v>11655</v>
      </c>
      <c r="K1981" t="s">
        <v>11656</v>
      </c>
      <c r="L1981" t="s">
        <v>11657</v>
      </c>
      <c r="M1981" t="s">
        <v>11658</v>
      </c>
      <c r="N1981" t="s">
        <v>11659</v>
      </c>
      <c r="O1981" t="s">
        <v>121</v>
      </c>
      <c r="P1981">
        <v>0</v>
      </c>
      <c r="Q1981">
        <v>0</v>
      </c>
      <c r="S1981" t="s">
        <v>11660</v>
      </c>
      <c r="U1981" t="s">
        <v>11652</v>
      </c>
    </row>
    <row r="1982" spans="1:21">
      <c r="A1982">
        <v>3927</v>
      </c>
      <c r="B1982" t="s">
        <v>2972</v>
      </c>
      <c r="C1982" t="s">
        <v>3761</v>
      </c>
      <c r="D1982" t="s">
        <v>243</v>
      </c>
      <c r="E1982" t="s">
        <v>11661</v>
      </c>
      <c r="F1982" t="s">
        <v>5213</v>
      </c>
      <c r="G1982" t="s">
        <v>11523</v>
      </c>
      <c r="H1982" t="s">
        <v>27</v>
      </c>
      <c r="I1982" t="s">
        <v>28</v>
      </c>
      <c r="J1982" t="s">
        <v>6909</v>
      </c>
      <c r="K1982" t="s">
        <v>5361</v>
      </c>
      <c r="L1982" t="s">
        <v>6908</v>
      </c>
      <c r="M1982" t="s">
        <v>2930</v>
      </c>
      <c r="N1982" t="s">
        <v>5341</v>
      </c>
      <c r="O1982" t="s">
        <v>34</v>
      </c>
      <c r="P1982">
        <v>0</v>
      </c>
      <c r="Q1982">
        <v>0</v>
      </c>
      <c r="S1982" t="s">
        <v>11662</v>
      </c>
      <c r="U1982" t="s">
        <v>11663</v>
      </c>
    </row>
    <row r="1983" spans="1:21">
      <c r="A1983">
        <v>3928</v>
      </c>
      <c r="B1983" t="s">
        <v>11435</v>
      </c>
      <c r="C1983" t="s">
        <v>11436</v>
      </c>
      <c r="D1983" t="s">
        <v>243</v>
      </c>
      <c r="E1983" t="s">
        <v>11664</v>
      </c>
      <c r="F1983" t="s">
        <v>5213</v>
      </c>
      <c r="G1983" t="s">
        <v>11523</v>
      </c>
      <c r="H1983" t="s">
        <v>27</v>
      </c>
      <c r="I1983" t="s">
        <v>28</v>
      </c>
      <c r="J1983" t="s">
        <v>2931</v>
      </c>
      <c r="K1983" t="s">
        <v>9209</v>
      </c>
      <c r="L1983" t="s">
        <v>320</v>
      </c>
      <c r="M1983" t="s">
        <v>341</v>
      </c>
      <c r="O1983" t="s">
        <v>55</v>
      </c>
      <c r="P1983">
        <v>0</v>
      </c>
      <c r="Q1983">
        <v>0</v>
      </c>
      <c r="S1983" t="s">
        <v>11665</v>
      </c>
      <c r="U1983" t="s">
        <v>11663</v>
      </c>
    </row>
    <row r="1984" spans="1:21">
      <c r="A1984">
        <v>3929</v>
      </c>
      <c r="B1984" t="s">
        <v>11274</v>
      </c>
      <c r="C1984" t="s">
        <v>11666</v>
      </c>
      <c r="D1984" t="s">
        <v>243</v>
      </c>
      <c r="E1984" t="s">
        <v>11667</v>
      </c>
      <c r="F1984" t="s">
        <v>5213</v>
      </c>
      <c r="G1984" t="s">
        <v>11523</v>
      </c>
      <c r="H1984" t="s">
        <v>27</v>
      </c>
      <c r="I1984" t="s">
        <v>28</v>
      </c>
      <c r="J1984" t="s">
        <v>11668</v>
      </c>
      <c r="K1984" t="s">
        <v>9382</v>
      </c>
      <c r="L1984" t="s">
        <v>9379</v>
      </c>
      <c r="M1984" t="s">
        <v>11669</v>
      </c>
      <c r="O1984" t="s">
        <v>121</v>
      </c>
      <c r="P1984">
        <v>0</v>
      </c>
      <c r="Q1984">
        <v>0</v>
      </c>
      <c r="S1984" t="s">
        <v>11670</v>
      </c>
      <c r="U1984" t="s">
        <v>11663</v>
      </c>
    </row>
    <row r="1985" spans="1:21">
      <c r="A1985">
        <v>3930</v>
      </c>
      <c r="B1985" t="s">
        <v>2646</v>
      </c>
      <c r="C1985" t="s">
        <v>11671</v>
      </c>
      <c r="D1985" t="s">
        <v>243</v>
      </c>
      <c r="E1985" t="s">
        <v>11672</v>
      </c>
      <c r="F1985" t="s">
        <v>5213</v>
      </c>
      <c r="G1985" t="s">
        <v>11523</v>
      </c>
      <c r="H1985" t="s">
        <v>27</v>
      </c>
      <c r="I1985" t="s">
        <v>28</v>
      </c>
      <c r="J1985" t="s">
        <v>11673</v>
      </c>
      <c r="K1985" t="s">
        <v>11674</v>
      </c>
      <c r="L1985" t="s">
        <v>11675</v>
      </c>
      <c r="M1985" t="s">
        <v>11676</v>
      </c>
      <c r="N1985" t="s">
        <v>11677</v>
      </c>
      <c r="O1985" t="s">
        <v>55</v>
      </c>
      <c r="P1985">
        <v>0</v>
      </c>
      <c r="Q1985">
        <v>0</v>
      </c>
      <c r="S1985" t="s">
        <v>11678</v>
      </c>
      <c r="U1985" t="s">
        <v>11663</v>
      </c>
    </row>
    <row r="1986" spans="1:21">
      <c r="A1986">
        <v>3931</v>
      </c>
      <c r="B1986" t="s">
        <v>2886</v>
      </c>
      <c r="C1986" t="s">
        <v>11679</v>
      </c>
      <c r="D1986" t="s">
        <v>243</v>
      </c>
      <c r="E1986" t="s">
        <v>11680</v>
      </c>
      <c r="F1986" t="s">
        <v>5213</v>
      </c>
      <c r="G1986" t="s">
        <v>11523</v>
      </c>
      <c r="H1986" t="s">
        <v>27</v>
      </c>
      <c r="I1986" t="s">
        <v>2556</v>
      </c>
      <c r="O1986" t="s">
        <v>79</v>
      </c>
      <c r="P1986">
        <v>0</v>
      </c>
      <c r="Q1986">
        <v>0</v>
      </c>
      <c r="S1986" t="s">
        <v>11681</v>
      </c>
      <c r="U1986" t="s">
        <v>11682</v>
      </c>
    </row>
    <row r="1987" spans="1:21">
      <c r="A1987">
        <v>3932</v>
      </c>
      <c r="B1987" t="s">
        <v>2429</v>
      </c>
      <c r="C1987" t="s">
        <v>11683</v>
      </c>
      <c r="D1987" t="s">
        <v>364</v>
      </c>
      <c r="E1987" t="s">
        <v>11684</v>
      </c>
      <c r="F1987" t="s">
        <v>5213</v>
      </c>
      <c r="G1987" t="s">
        <v>11523</v>
      </c>
      <c r="H1987" t="s">
        <v>27</v>
      </c>
      <c r="I1987" t="s">
        <v>28</v>
      </c>
      <c r="J1987" t="s">
        <v>11685</v>
      </c>
      <c r="K1987" t="s">
        <v>11686</v>
      </c>
      <c r="L1987" t="s">
        <v>11687</v>
      </c>
      <c r="M1987" t="s">
        <v>11688</v>
      </c>
      <c r="N1987" t="s">
        <v>11689</v>
      </c>
      <c r="O1987" t="s">
        <v>55</v>
      </c>
      <c r="P1987">
        <v>0</v>
      </c>
      <c r="Q1987">
        <v>0</v>
      </c>
      <c r="S1987" t="s">
        <v>11690</v>
      </c>
      <c r="U1987" t="s">
        <v>11691</v>
      </c>
    </row>
    <row r="1988" spans="1:21">
      <c r="A1988">
        <v>3933</v>
      </c>
      <c r="B1988" t="s">
        <v>2611</v>
      </c>
      <c r="C1988" t="s">
        <v>5952</v>
      </c>
      <c r="D1988" t="s">
        <v>364</v>
      </c>
      <c r="E1988" t="s">
        <v>11692</v>
      </c>
      <c r="F1988" t="s">
        <v>5213</v>
      </c>
      <c r="G1988" t="s">
        <v>11523</v>
      </c>
      <c r="H1988" t="s">
        <v>27</v>
      </c>
      <c r="I1988" t="s">
        <v>28</v>
      </c>
      <c r="J1988" t="s">
        <v>11693</v>
      </c>
      <c r="K1988" t="s">
        <v>11694</v>
      </c>
      <c r="L1988" t="s">
        <v>11695</v>
      </c>
      <c r="M1988" t="s">
        <v>11696</v>
      </c>
      <c r="N1988" t="s">
        <v>11697</v>
      </c>
      <c r="O1988" t="s">
        <v>79</v>
      </c>
      <c r="P1988">
        <v>0</v>
      </c>
      <c r="Q1988">
        <v>0</v>
      </c>
      <c r="S1988" t="s">
        <v>11698</v>
      </c>
      <c r="U1988" t="s">
        <v>11699</v>
      </c>
    </row>
    <row r="1989" spans="1:21">
      <c r="A1989">
        <v>3934</v>
      </c>
      <c r="B1989" t="s">
        <v>2611</v>
      </c>
      <c r="C1989" t="s">
        <v>11700</v>
      </c>
      <c r="D1989" t="s">
        <v>364</v>
      </c>
      <c r="E1989" t="s">
        <v>11701</v>
      </c>
      <c r="F1989" t="s">
        <v>5213</v>
      </c>
      <c r="G1989" t="s">
        <v>11523</v>
      </c>
      <c r="H1989" t="s">
        <v>27</v>
      </c>
      <c r="I1989" t="s">
        <v>28</v>
      </c>
      <c r="J1989" t="s">
        <v>11702</v>
      </c>
      <c r="K1989" t="s">
        <v>11703</v>
      </c>
      <c r="L1989" t="s">
        <v>11704</v>
      </c>
      <c r="M1989" t="s">
        <v>11705</v>
      </c>
      <c r="N1989" t="s">
        <v>11706</v>
      </c>
      <c r="O1989" t="s">
        <v>79</v>
      </c>
      <c r="P1989">
        <v>0</v>
      </c>
      <c r="Q1989">
        <v>0</v>
      </c>
      <c r="S1989" t="s">
        <v>11707</v>
      </c>
      <c r="U1989" t="s">
        <v>11708</v>
      </c>
    </row>
    <row r="1990" spans="1:21">
      <c r="A1990">
        <v>3935</v>
      </c>
      <c r="B1990" t="s">
        <v>4387</v>
      </c>
      <c r="C1990" t="s">
        <v>11098</v>
      </c>
      <c r="D1990" t="s">
        <v>364</v>
      </c>
      <c r="E1990" t="s">
        <v>11709</v>
      </c>
      <c r="F1990" t="s">
        <v>5213</v>
      </c>
      <c r="G1990" t="s">
        <v>11523</v>
      </c>
      <c r="H1990" t="s">
        <v>27</v>
      </c>
      <c r="I1990" t="s">
        <v>28</v>
      </c>
      <c r="J1990" t="s">
        <v>11710</v>
      </c>
      <c r="K1990" t="s">
        <v>11711</v>
      </c>
      <c r="L1990" t="s">
        <v>11712</v>
      </c>
      <c r="M1990" t="s">
        <v>11713</v>
      </c>
      <c r="N1990" t="s">
        <v>11714</v>
      </c>
      <c r="O1990" t="s">
        <v>34</v>
      </c>
      <c r="P1990">
        <v>0</v>
      </c>
      <c r="Q1990">
        <v>0</v>
      </c>
      <c r="S1990" t="s">
        <v>11715</v>
      </c>
      <c r="U1990" t="s">
        <v>11716</v>
      </c>
    </row>
    <row r="1991" spans="1:21">
      <c r="A1991">
        <v>3936</v>
      </c>
      <c r="B1991" t="s">
        <v>11717</v>
      </c>
      <c r="C1991" t="s">
        <v>11718</v>
      </c>
      <c r="D1991" t="s">
        <v>243</v>
      </c>
      <c r="E1991" t="s">
        <v>11719</v>
      </c>
      <c r="F1991" t="s">
        <v>5213</v>
      </c>
      <c r="G1991" t="s">
        <v>11523</v>
      </c>
      <c r="H1991" t="s">
        <v>27</v>
      </c>
      <c r="I1991" t="s">
        <v>28</v>
      </c>
      <c r="J1991" t="s">
        <v>5341</v>
      </c>
      <c r="K1991" t="s">
        <v>5424</v>
      </c>
      <c r="L1991" t="s">
        <v>11129</v>
      </c>
      <c r="M1991" t="s">
        <v>9405</v>
      </c>
      <c r="O1991" t="s">
        <v>64</v>
      </c>
      <c r="P1991">
        <v>0</v>
      </c>
      <c r="Q1991">
        <v>0</v>
      </c>
      <c r="S1991" t="s">
        <v>11720</v>
      </c>
      <c r="U1991" t="s">
        <v>11716</v>
      </c>
    </row>
    <row r="1992" spans="1:21">
      <c r="A1992">
        <v>3937</v>
      </c>
      <c r="B1992" t="s">
        <v>2429</v>
      </c>
      <c r="C1992" t="s">
        <v>11721</v>
      </c>
      <c r="D1992" t="s">
        <v>243</v>
      </c>
      <c r="E1992" t="s">
        <v>11722</v>
      </c>
      <c r="F1992" t="s">
        <v>5213</v>
      </c>
      <c r="G1992" t="s">
        <v>11523</v>
      </c>
      <c r="H1992" t="s">
        <v>27</v>
      </c>
      <c r="I1992" t="s">
        <v>28</v>
      </c>
      <c r="J1992" t="s">
        <v>4209</v>
      </c>
      <c r="K1992" t="s">
        <v>6384</v>
      </c>
      <c r="L1992" t="s">
        <v>9445</v>
      </c>
      <c r="M1992" t="s">
        <v>4254</v>
      </c>
      <c r="N1992" t="s">
        <v>4208</v>
      </c>
      <c r="O1992" t="s">
        <v>55</v>
      </c>
      <c r="P1992">
        <v>0</v>
      </c>
      <c r="Q1992">
        <v>0</v>
      </c>
      <c r="S1992" t="s">
        <v>11723</v>
      </c>
      <c r="U1992" t="s">
        <v>11724</v>
      </c>
    </row>
    <row r="1993" spans="1:21">
      <c r="A1993">
        <v>3938</v>
      </c>
      <c r="B1993" t="s">
        <v>3748</v>
      </c>
      <c r="C1993" t="s">
        <v>11725</v>
      </c>
      <c r="D1993" t="s">
        <v>243</v>
      </c>
      <c r="E1993" t="s">
        <v>11726</v>
      </c>
      <c r="F1993" t="s">
        <v>5213</v>
      </c>
      <c r="G1993" t="s">
        <v>11523</v>
      </c>
      <c r="H1993" t="s">
        <v>27</v>
      </c>
      <c r="I1993" t="s">
        <v>28</v>
      </c>
      <c r="J1993" t="s">
        <v>11727</v>
      </c>
      <c r="K1993" t="s">
        <v>5418</v>
      </c>
      <c r="L1993" t="s">
        <v>5324</v>
      </c>
      <c r="M1993" t="s">
        <v>11728</v>
      </c>
      <c r="N1993" t="s">
        <v>11729</v>
      </c>
      <c r="O1993" t="s">
        <v>121</v>
      </c>
      <c r="P1993">
        <v>0</v>
      </c>
      <c r="Q1993">
        <v>0</v>
      </c>
      <c r="S1993" t="s">
        <v>11730</v>
      </c>
      <c r="U1993" t="s">
        <v>11731</v>
      </c>
    </row>
    <row r="1994" spans="1:21">
      <c r="A1994">
        <v>3939</v>
      </c>
      <c r="B1994" t="s">
        <v>3748</v>
      </c>
      <c r="C1994" t="s">
        <v>11732</v>
      </c>
      <c r="D1994" t="s">
        <v>23</v>
      </c>
      <c r="E1994" t="s">
        <v>11733</v>
      </c>
      <c r="F1994" t="s">
        <v>5213</v>
      </c>
      <c r="G1994" t="s">
        <v>11523</v>
      </c>
      <c r="H1994" t="s">
        <v>27</v>
      </c>
      <c r="I1994" t="s">
        <v>28</v>
      </c>
      <c r="J1994" t="s">
        <v>11734</v>
      </c>
      <c r="K1994" t="s">
        <v>11735</v>
      </c>
      <c r="L1994" t="s">
        <v>11736</v>
      </c>
      <c r="M1994" t="s">
        <v>11737</v>
      </c>
      <c r="N1994" t="s">
        <v>11738</v>
      </c>
      <c r="O1994" t="s">
        <v>64</v>
      </c>
      <c r="P1994">
        <v>0</v>
      </c>
      <c r="Q1994">
        <v>0</v>
      </c>
      <c r="S1994" t="s">
        <v>11739</v>
      </c>
      <c r="U1994" t="s">
        <v>11740</v>
      </c>
    </row>
    <row r="1995" spans="1:21">
      <c r="A1995">
        <v>3940</v>
      </c>
      <c r="B1995" t="s">
        <v>4387</v>
      </c>
      <c r="C1995" t="s">
        <v>11741</v>
      </c>
      <c r="D1995" t="s">
        <v>23</v>
      </c>
      <c r="E1995" t="s">
        <v>11742</v>
      </c>
      <c r="F1995" t="s">
        <v>5213</v>
      </c>
      <c r="G1995" t="s">
        <v>11523</v>
      </c>
      <c r="H1995" t="s">
        <v>27</v>
      </c>
      <c r="I1995" t="s">
        <v>28</v>
      </c>
      <c r="J1995" t="s">
        <v>2931</v>
      </c>
      <c r="K1995" t="s">
        <v>11743</v>
      </c>
      <c r="L1995" t="s">
        <v>11744</v>
      </c>
      <c r="M1995" t="s">
        <v>9380</v>
      </c>
      <c r="N1995" t="s">
        <v>11622</v>
      </c>
      <c r="O1995" t="s">
        <v>121</v>
      </c>
      <c r="P1995">
        <v>0</v>
      </c>
      <c r="Q1995">
        <v>0</v>
      </c>
      <c r="S1995" t="s">
        <v>11745</v>
      </c>
      <c r="U1995" t="s">
        <v>11740</v>
      </c>
    </row>
    <row r="1996" spans="1:21">
      <c r="A1996">
        <v>3941</v>
      </c>
      <c r="B1996" t="s">
        <v>11580</v>
      </c>
      <c r="C1996" t="s">
        <v>11746</v>
      </c>
      <c r="D1996" t="s">
        <v>23</v>
      </c>
      <c r="E1996" t="s">
        <v>11747</v>
      </c>
      <c r="F1996" t="s">
        <v>5213</v>
      </c>
      <c r="G1996" t="s">
        <v>11523</v>
      </c>
      <c r="H1996" t="s">
        <v>27</v>
      </c>
      <c r="I1996" t="s">
        <v>28</v>
      </c>
      <c r="J1996" t="s">
        <v>11748</v>
      </c>
      <c r="K1996" t="s">
        <v>11749</v>
      </c>
      <c r="L1996" t="s">
        <v>11750</v>
      </c>
      <c r="M1996" t="s">
        <v>11480</v>
      </c>
      <c r="O1996" t="s">
        <v>64</v>
      </c>
      <c r="P1996">
        <v>0</v>
      </c>
      <c r="Q1996">
        <v>0</v>
      </c>
      <c r="S1996" t="s">
        <v>11751</v>
      </c>
      <c r="U1996" t="s">
        <v>11752</v>
      </c>
    </row>
    <row r="1997" spans="1:21">
      <c r="A1997">
        <v>3942</v>
      </c>
      <c r="B1997" t="s">
        <v>2950</v>
      </c>
      <c r="C1997" t="s">
        <v>11753</v>
      </c>
      <c r="D1997" t="s">
        <v>243</v>
      </c>
      <c r="E1997" t="s">
        <v>11754</v>
      </c>
      <c r="F1997" t="s">
        <v>5213</v>
      </c>
      <c r="G1997" t="s">
        <v>11523</v>
      </c>
      <c r="H1997" t="s">
        <v>27</v>
      </c>
      <c r="I1997" t="s">
        <v>28</v>
      </c>
      <c r="J1997" t="s">
        <v>11755</v>
      </c>
      <c r="K1997" t="s">
        <v>11756</v>
      </c>
      <c r="L1997" t="s">
        <v>11757</v>
      </c>
      <c r="M1997" t="s">
        <v>11758</v>
      </c>
      <c r="N1997" t="s">
        <v>11759</v>
      </c>
      <c r="O1997" t="s">
        <v>64</v>
      </c>
      <c r="P1997">
        <v>0</v>
      </c>
      <c r="Q1997">
        <v>0</v>
      </c>
      <c r="S1997" t="s">
        <v>11760</v>
      </c>
      <c r="U1997" t="s">
        <v>11761</v>
      </c>
    </row>
    <row r="1998" spans="1:21">
      <c r="A1998">
        <v>3943</v>
      </c>
      <c r="B1998" t="s">
        <v>11640</v>
      </c>
      <c r="C1998" t="s">
        <v>11641</v>
      </c>
      <c r="D1998" t="s">
        <v>243</v>
      </c>
      <c r="E1998" t="s">
        <v>11762</v>
      </c>
      <c r="F1998" t="s">
        <v>5213</v>
      </c>
      <c r="G1998" t="s">
        <v>11523</v>
      </c>
      <c r="H1998" t="s">
        <v>27</v>
      </c>
      <c r="I1998" t="s">
        <v>28</v>
      </c>
      <c r="J1998" t="s">
        <v>11763</v>
      </c>
      <c r="K1998" t="s">
        <v>11764</v>
      </c>
      <c r="L1998" t="s">
        <v>11765</v>
      </c>
      <c r="M1998" t="s">
        <v>11766</v>
      </c>
      <c r="N1998" t="s">
        <v>11767</v>
      </c>
      <c r="O1998" t="s">
        <v>64</v>
      </c>
      <c r="P1998">
        <v>0</v>
      </c>
      <c r="Q1998">
        <v>0</v>
      </c>
      <c r="S1998" t="s">
        <v>11768</v>
      </c>
      <c r="U1998" t="s">
        <v>11769</v>
      </c>
    </row>
    <row r="1999" spans="1:21">
      <c r="A1999">
        <v>3944</v>
      </c>
      <c r="B1999" t="s">
        <v>11770</v>
      </c>
      <c r="C1999" t="s">
        <v>11771</v>
      </c>
      <c r="D1999" t="s">
        <v>243</v>
      </c>
      <c r="E1999" t="s">
        <v>11772</v>
      </c>
      <c r="F1999" t="s">
        <v>5213</v>
      </c>
      <c r="G1999" t="s">
        <v>11523</v>
      </c>
      <c r="H1999" t="s">
        <v>27</v>
      </c>
      <c r="I1999" t="s">
        <v>28</v>
      </c>
      <c r="J1999" t="s">
        <v>11773</v>
      </c>
      <c r="K1999" t="s">
        <v>11774</v>
      </c>
      <c r="L1999" t="s">
        <v>11775</v>
      </c>
      <c r="M1999" t="s">
        <v>11776</v>
      </c>
      <c r="O1999" t="s">
        <v>121</v>
      </c>
      <c r="P1999">
        <v>0</v>
      </c>
      <c r="Q1999">
        <v>0</v>
      </c>
      <c r="S1999" t="s">
        <v>11777</v>
      </c>
      <c r="U1999" t="s">
        <v>11778</v>
      </c>
    </row>
    <row r="2000" spans="1:21">
      <c r="A2000">
        <v>3945</v>
      </c>
      <c r="B2000" t="s">
        <v>3748</v>
      </c>
      <c r="C2000" t="s">
        <v>11779</v>
      </c>
      <c r="D2000" t="s">
        <v>3320</v>
      </c>
      <c r="E2000" t="s">
        <v>11780</v>
      </c>
      <c r="F2000" t="s">
        <v>5213</v>
      </c>
      <c r="G2000" t="s">
        <v>11523</v>
      </c>
      <c r="H2000" t="s">
        <v>27</v>
      </c>
      <c r="I2000" t="s">
        <v>28</v>
      </c>
      <c r="J2000" t="s">
        <v>11781</v>
      </c>
      <c r="K2000" t="s">
        <v>11782</v>
      </c>
      <c r="L2000" t="s">
        <v>11783</v>
      </c>
      <c r="M2000" t="s">
        <v>11784</v>
      </c>
      <c r="O2000" t="s">
        <v>64</v>
      </c>
      <c r="P2000">
        <v>0</v>
      </c>
      <c r="Q2000">
        <v>0</v>
      </c>
      <c r="S2000" t="s">
        <v>11785</v>
      </c>
      <c r="U2000" t="s">
        <v>11778</v>
      </c>
    </row>
    <row r="2001" spans="1:21">
      <c r="A2001">
        <v>3946</v>
      </c>
      <c r="B2001" t="s">
        <v>11786</v>
      </c>
      <c r="C2001" t="s">
        <v>11787</v>
      </c>
      <c r="D2001" t="s">
        <v>3320</v>
      </c>
      <c r="E2001" t="s">
        <v>11788</v>
      </c>
      <c r="F2001" t="s">
        <v>5213</v>
      </c>
      <c r="G2001" t="s">
        <v>11523</v>
      </c>
      <c r="H2001" t="s">
        <v>27</v>
      </c>
      <c r="I2001" t="s">
        <v>28</v>
      </c>
      <c r="J2001" t="s">
        <v>11789</v>
      </c>
      <c r="K2001" t="s">
        <v>11284</v>
      </c>
      <c r="L2001" t="s">
        <v>11790</v>
      </c>
      <c r="M2001" t="s">
        <v>4212</v>
      </c>
      <c r="N2001" t="s">
        <v>11791</v>
      </c>
      <c r="O2001" t="s">
        <v>55</v>
      </c>
      <c r="P2001">
        <v>0</v>
      </c>
      <c r="Q2001">
        <v>0</v>
      </c>
      <c r="S2001" t="s">
        <v>11792</v>
      </c>
      <c r="U2001" t="s">
        <v>11793</v>
      </c>
    </row>
    <row r="2002" spans="1:21">
      <c r="A2002">
        <v>3947</v>
      </c>
      <c r="B2002" t="s">
        <v>11794</v>
      </c>
      <c r="C2002" t="s">
        <v>11787</v>
      </c>
      <c r="D2002" t="s">
        <v>23</v>
      </c>
      <c r="E2002" t="s">
        <v>11795</v>
      </c>
      <c r="F2002" t="s">
        <v>5213</v>
      </c>
      <c r="G2002" t="s">
        <v>11523</v>
      </c>
      <c r="H2002" t="s">
        <v>27</v>
      </c>
      <c r="I2002" t="s">
        <v>28</v>
      </c>
      <c r="J2002" t="s">
        <v>11796</v>
      </c>
      <c r="K2002" t="s">
        <v>11797</v>
      </c>
      <c r="L2002" t="s">
        <v>11798</v>
      </c>
      <c r="M2002" t="s">
        <v>11799</v>
      </c>
      <c r="O2002" t="s">
        <v>64</v>
      </c>
      <c r="P2002">
        <v>0</v>
      </c>
      <c r="Q2002">
        <v>0</v>
      </c>
      <c r="S2002" t="s">
        <v>11800</v>
      </c>
      <c r="U2002" t="s">
        <v>11801</v>
      </c>
    </row>
    <row r="2003" spans="1:21">
      <c r="A2003">
        <v>3948</v>
      </c>
      <c r="B2003" t="s">
        <v>11802</v>
      </c>
      <c r="C2003" t="s">
        <v>11803</v>
      </c>
      <c r="D2003" t="s">
        <v>243</v>
      </c>
      <c r="E2003" t="s">
        <v>11804</v>
      </c>
      <c r="F2003" t="s">
        <v>5213</v>
      </c>
      <c r="G2003" t="s">
        <v>11523</v>
      </c>
      <c r="H2003" t="s">
        <v>27</v>
      </c>
      <c r="I2003" t="s">
        <v>28</v>
      </c>
      <c r="J2003" t="s">
        <v>11805</v>
      </c>
      <c r="K2003" t="s">
        <v>11806</v>
      </c>
      <c r="L2003" t="s">
        <v>11807</v>
      </c>
      <c r="M2003" t="s">
        <v>11808</v>
      </c>
      <c r="O2003" t="s">
        <v>34</v>
      </c>
      <c r="P2003">
        <v>0</v>
      </c>
      <c r="Q2003">
        <v>0</v>
      </c>
      <c r="S2003" t="s">
        <v>11809</v>
      </c>
      <c r="U2003" t="s">
        <v>11810</v>
      </c>
    </row>
    <row r="2004" spans="1:21">
      <c r="A2004">
        <v>3949</v>
      </c>
      <c r="B2004" t="s">
        <v>11811</v>
      </c>
      <c r="C2004" t="s">
        <v>11812</v>
      </c>
      <c r="D2004" t="s">
        <v>23</v>
      </c>
      <c r="E2004" t="s">
        <v>11813</v>
      </c>
      <c r="F2004" t="s">
        <v>5213</v>
      </c>
      <c r="G2004" t="s">
        <v>11523</v>
      </c>
      <c r="H2004" t="s">
        <v>27</v>
      </c>
      <c r="I2004" t="s">
        <v>28</v>
      </c>
      <c r="J2004" t="s">
        <v>11814</v>
      </c>
      <c r="K2004" t="s">
        <v>11815</v>
      </c>
      <c r="L2004" t="s">
        <v>11816</v>
      </c>
      <c r="M2004" t="s">
        <v>11817</v>
      </c>
      <c r="N2004" t="s">
        <v>11818</v>
      </c>
      <c r="O2004" t="s">
        <v>64</v>
      </c>
      <c r="P2004">
        <v>0</v>
      </c>
      <c r="Q2004">
        <v>0</v>
      </c>
      <c r="S2004" t="s">
        <v>11819</v>
      </c>
      <c r="U2004" t="s">
        <v>11820</v>
      </c>
    </row>
    <row r="2005" spans="1:21">
      <c r="A2005">
        <v>3950</v>
      </c>
      <c r="B2005" t="s">
        <v>3748</v>
      </c>
      <c r="C2005" t="s">
        <v>11821</v>
      </c>
      <c r="D2005" t="s">
        <v>243</v>
      </c>
      <c r="E2005" t="s">
        <v>11822</v>
      </c>
      <c r="F2005" t="s">
        <v>5213</v>
      </c>
      <c r="G2005" t="s">
        <v>11523</v>
      </c>
      <c r="H2005" t="s">
        <v>27</v>
      </c>
      <c r="I2005" t="s">
        <v>28</v>
      </c>
      <c r="J2005" t="s">
        <v>11823</v>
      </c>
      <c r="K2005" t="s">
        <v>11824</v>
      </c>
      <c r="L2005" t="s">
        <v>11825</v>
      </c>
      <c r="M2005" t="s">
        <v>11826</v>
      </c>
      <c r="N2005" t="s">
        <v>11827</v>
      </c>
      <c r="O2005" t="s">
        <v>34</v>
      </c>
      <c r="P2005">
        <v>0</v>
      </c>
      <c r="Q2005">
        <v>0</v>
      </c>
      <c r="S2005" t="s">
        <v>11828</v>
      </c>
      <c r="U2005" t="s">
        <v>11829</v>
      </c>
    </row>
    <row r="2006" spans="1:21">
      <c r="A2006">
        <v>3951</v>
      </c>
      <c r="B2006" t="s">
        <v>2790</v>
      </c>
      <c r="C2006" t="s">
        <v>5863</v>
      </c>
      <c r="D2006" t="s">
        <v>37</v>
      </c>
      <c r="E2006" t="s">
        <v>11830</v>
      </c>
      <c r="F2006" t="s">
        <v>5213</v>
      </c>
      <c r="G2006" t="s">
        <v>11523</v>
      </c>
      <c r="H2006" t="s">
        <v>27</v>
      </c>
      <c r="I2006" t="s">
        <v>2556</v>
      </c>
      <c r="O2006" t="s">
        <v>55</v>
      </c>
      <c r="P2006">
        <v>0</v>
      </c>
      <c r="Q2006">
        <v>0</v>
      </c>
      <c r="S2006" t="s">
        <v>11831</v>
      </c>
      <c r="U2006" t="s">
        <v>11832</v>
      </c>
    </row>
    <row r="2007" spans="1:21">
      <c r="A2007">
        <v>3951</v>
      </c>
      <c r="B2007" t="s">
        <v>2790</v>
      </c>
      <c r="C2007" t="s">
        <v>5863</v>
      </c>
      <c r="D2007" t="s">
        <v>37</v>
      </c>
      <c r="E2007" t="s">
        <v>11830</v>
      </c>
      <c r="F2007" t="s">
        <v>5213</v>
      </c>
      <c r="G2007" t="s">
        <v>11523</v>
      </c>
      <c r="H2007" t="s">
        <v>27</v>
      </c>
      <c r="I2007" t="s">
        <v>2556</v>
      </c>
      <c r="O2007" t="s">
        <v>55</v>
      </c>
      <c r="P2007">
        <v>0</v>
      </c>
      <c r="Q2007">
        <v>0</v>
      </c>
      <c r="S2007" t="s">
        <v>11831</v>
      </c>
      <c r="U2007" t="s">
        <v>11832</v>
      </c>
    </row>
    <row r="2008" spans="1:21">
      <c r="A2008">
        <v>3952</v>
      </c>
      <c r="B2008" t="s">
        <v>2429</v>
      </c>
      <c r="C2008" t="s">
        <v>11833</v>
      </c>
      <c r="D2008" t="s">
        <v>3957</v>
      </c>
      <c r="E2008" t="s">
        <v>11834</v>
      </c>
      <c r="F2008" t="s">
        <v>5213</v>
      </c>
      <c r="G2008" t="s">
        <v>11835</v>
      </c>
      <c r="H2008" t="s">
        <v>27</v>
      </c>
      <c r="I2008" t="s">
        <v>28</v>
      </c>
      <c r="J2008" t="s">
        <v>11836</v>
      </c>
      <c r="K2008" t="s">
        <v>11837</v>
      </c>
      <c r="L2008" t="s">
        <v>11838</v>
      </c>
      <c r="M2008" t="s">
        <v>11839</v>
      </c>
      <c r="N2008" t="s">
        <v>11840</v>
      </c>
      <c r="O2008" t="s">
        <v>34</v>
      </c>
      <c r="P2008">
        <v>0</v>
      </c>
      <c r="Q2008">
        <v>0</v>
      </c>
      <c r="S2008" t="s">
        <v>11841</v>
      </c>
      <c r="U2008" t="s">
        <v>11842</v>
      </c>
    </row>
    <row r="2009" spans="1:21">
      <c r="A2009">
        <v>3953</v>
      </c>
      <c r="B2009" t="s">
        <v>2950</v>
      </c>
      <c r="C2009" t="s">
        <v>11843</v>
      </c>
      <c r="D2009" t="s">
        <v>3957</v>
      </c>
      <c r="E2009" t="s">
        <v>11844</v>
      </c>
      <c r="F2009" t="s">
        <v>5213</v>
      </c>
      <c r="G2009" t="s">
        <v>11835</v>
      </c>
      <c r="H2009" t="s">
        <v>27</v>
      </c>
      <c r="I2009" t="s">
        <v>28</v>
      </c>
      <c r="J2009" t="s">
        <v>6384</v>
      </c>
      <c r="K2009" t="s">
        <v>9141</v>
      </c>
      <c r="L2009" t="s">
        <v>5278</v>
      </c>
      <c r="M2009" t="s">
        <v>11845</v>
      </c>
      <c r="N2009" t="s">
        <v>11846</v>
      </c>
      <c r="O2009" t="s">
        <v>79</v>
      </c>
      <c r="P2009">
        <v>0</v>
      </c>
      <c r="Q2009">
        <v>0</v>
      </c>
      <c r="S2009" t="s">
        <v>11847</v>
      </c>
      <c r="U2009" t="s">
        <v>11848</v>
      </c>
    </row>
    <row r="2010" spans="1:21">
      <c r="A2010">
        <v>3954</v>
      </c>
      <c r="B2010" t="s">
        <v>11849</v>
      </c>
      <c r="C2010" t="s">
        <v>11109</v>
      </c>
      <c r="D2010" t="s">
        <v>3957</v>
      </c>
      <c r="E2010" t="s">
        <v>11850</v>
      </c>
      <c r="F2010" t="s">
        <v>5213</v>
      </c>
      <c r="G2010" t="s">
        <v>11835</v>
      </c>
      <c r="H2010" t="s">
        <v>27</v>
      </c>
      <c r="I2010" t="s">
        <v>28</v>
      </c>
      <c r="J2010" t="s">
        <v>2929</v>
      </c>
      <c r="K2010" t="s">
        <v>3972</v>
      </c>
      <c r="L2010" t="s">
        <v>5361</v>
      </c>
      <c r="M2010" t="s">
        <v>2930</v>
      </c>
      <c r="O2010" t="s">
        <v>55</v>
      </c>
      <c r="P2010">
        <v>0</v>
      </c>
      <c r="Q2010">
        <v>0</v>
      </c>
      <c r="S2010" t="s">
        <v>11851</v>
      </c>
      <c r="U2010" t="s">
        <v>11852</v>
      </c>
    </row>
    <row r="2011" spans="1:21">
      <c r="A2011">
        <v>3955</v>
      </c>
      <c r="B2011" t="s">
        <v>2429</v>
      </c>
      <c r="C2011" t="s">
        <v>11833</v>
      </c>
      <c r="D2011" t="s">
        <v>3957</v>
      </c>
      <c r="E2011" t="s">
        <v>11853</v>
      </c>
      <c r="F2011" t="s">
        <v>5213</v>
      </c>
      <c r="G2011" t="s">
        <v>11835</v>
      </c>
      <c r="H2011" t="s">
        <v>27</v>
      </c>
      <c r="I2011" t="s">
        <v>28</v>
      </c>
      <c r="J2011" t="s">
        <v>11854</v>
      </c>
      <c r="K2011" t="s">
        <v>11855</v>
      </c>
      <c r="L2011" t="s">
        <v>11856</v>
      </c>
      <c r="M2011" t="s">
        <v>11857</v>
      </c>
      <c r="N2011" t="s">
        <v>11858</v>
      </c>
      <c r="O2011" t="s">
        <v>55</v>
      </c>
      <c r="P2011">
        <v>0</v>
      </c>
      <c r="Q2011">
        <v>0</v>
      </c>
      <c r="S2011" t="s">
        <v>11859</v>
      </c>
      <c r="U2011" t="s">
        <v>11852</v>
      </c>
    </row>
    <row r="2012" spans="1:21">
      <c r="A2012">
        <v>3956</v>
      </c>
      <c r="B2012" t="s">
        <v>2950</v>
      </c>
      <c r="C2012" t="s">
        <v>11860</v>
      </c>
      <c r="D2012" t="s">
        <v>364</v>
      </c>
      <c r="E2012" t="s">
        <v>11861</v>
      </c>
      <c r="F2012" t="s">
        <v>5213</v>
      </c>
      <c r="G2012" t="s">
        <v>11835</v>
      </c>
      <c r="H2012" t="s">
        <v>27</v>
      </c>
      <c r="I2012" t="s">
        <v>28</v>
      </c>
      <c r="J2012" t="s">
        <v>11862</v>
      </c>
      <c r="K2012" t="s">
        <v>11863</v>
      </c>
      <c r="L2012" t="s">
        <v>11864</v>
      </c>
      <c r="M2012" t="s">
        <v>11865</v>
      </c>
      <c r="O2012" t="s">
        <v>55</v>
      </c>
      <c r="P2012">
        <v>0</v>
      </c>
      <c r="Q2012">
        <v>0</v>
      </c>
      <c r="S2012" t="s">
        <v>11866</v>
      </c>
      <c r="U2012" t="s">
        <v>11867</v>
      </c>
    </row>
    <row r="2013" spans="1:21">
      <c r="A2013">
        <v>3957</v>
      </c>
      <c r="B2013" t="s">
        <v>2950</v>
      </c>
      <c r="C2013" t="s">
        <v>11868</v>
      </c>
      <c r="D2013" t="s">
        <v>364</v>
      </c>
      <c r="E2013" t="s">
        <v>11869</v>
      </c>
      <c r="F2013" t="s">
        <v>5213</v>
      </c>
      <c r="G2013" t="s">
        <v>11835</v>
      </c>
      <c r="H2013" t="s">
        <v>27</v>
      </c>
      <c r="I2013" t="s">
        <v>28</v>
      </c>
      <c r="J2013" t="s">
        <v>11870</v>
      </c>
      <c r="K2013" t="s">
        <v>11871</v>
      </c>
      <c r="L2013" t="s">
        <v>11872</v>
      </c>
      <c r="M2013" t="s">
        <v>11873</v>
      </c>
      <c r="N2013" t="s">
        <v>11874</v>
      </c>
      <c r="O2013" t="s">
        <v>121</v>
      </c>
      <c r="P2013">
        <v>0</v>
      </c>
      <c r="Q2013">
        <v>0</v>
      </c>
      <c r="S2013" t="s">
        <v>11875</v>
      </c>
      <c r="U2013" t="s">
        <v>11867</v>
      </c>
    </row>
    <row r="2014" spans="1:21">
      <c r="A2014">
        <v>3958</v>
      </c>
      <c r="B2014" t="s">
        <v>2950</v>
      </c>
      <c r="C2014" t="s">
        <v>11876</v>
      </c>
      <c r="D2014" t="s">
        <v>364</v>
      </c>
      <c r="E2014" t="s">
        <v>11877</v>
      </c>
      <c r="F2014" t="s">
        <v>5213</v>
      </c>
      <c r="G2014" t="s">
        <v>11835</v>
      </c>
      <c r="H2014" t="s">
        <v>27</v>
      </c>
      <c r="I2014" t="s">
        <v>28</v>
      </c>
      <c r="J2014" t="s">
        <v>11878</v>
      </c>
      <c r="K2014" t="s">
        <v>11879</v>
      </c>
      <c r="L2014" t="s">
        <v>11880</v>
      </c>
      <c r="M2014" t="s">
        <v>11881</v>
      </c>
      <c r="O2014" t="s">
        <v>55</v>
      </c>
      <c r="P2014">
        <v>0</v>
      </c>
      <c r="Q2014">
        <v>0</v>
      </c>
      <c r="S2014" t="s">
        <v>11882</v>
      </c>
      <c r="U2014" t="s">
        <v>11867</v>
      </c>
    </row>
    <row r="2015" spans="1:21">
      <c r="A2015">
        <v>3959</v>
      </c>
      <c r="B2015" t="s">
        <v>3748</v>
      </c>
      <c r="C2015" t="s">
        <v>11883</v>
      </c>
      <c r="D2015" t="s">
        <v>243</v>
      </c>
      <c r="E2015" t="s">
        <v>11884</v>
      </c>
      <c r="F2015" t="s">
        <v>5213</v>
      </c>
      <c r="G2015" t="s">
        <v>11835</v>
      </c>
      <c r="H2015" t="s">
        <v>27</v>
      </c>
      <c r="I2015" t="s">
        <v>28</v>
      </c>
      <c r="J2015" t="s">
        <v>11885</v>
      </c>
      <c r="K2015" t="s">
        <v>4287</v>
      </c>
      <c r="L2015" t="s">
        <v>11886</v>
      </c>
      <c r="M2015" t="s">
        <v>11887</v>
      </c>
      <c r="N2015" t="s">
        <v>11888</v>
      </c>
      <c r="O2015" t="s">
        <v>34</v>
      </c>
      <c r="P2015">
        <v>0</v>
      </c>
      <c r="Q2015">
        <v>0</v>
      </c>
      <c r="S2015" t="s">
        <v>11889</v>
      </c>
      <c r="U2015" t="s">
        <v>11867</v>
      </c>
    </row>
    <row r="2016" spans="1:21">
      <c r="A2016">
        <v>3960</v>
      </c>
      <c r="B2016" t="s">
        <v>3258</v>
      </c>
      <c r="C2016" t="s">
        <v>11890</v>
      </c>
      <c r="D2016" t="s">
        <v>243</v>
      </c>
      <c r="E2016" t="s">
        <v>11891</v>
      </c>
      <c r="F2016" t="s">
        <v>5213</v>
      </c>
      <c r="G2016" t="s">
        <v>11835</v>
      </c>
      <c r="H2016" t="s">
        <v>27</v>
      </c>
      <c r="I2016" t="s">
        <v>28</v>
      </c>
      <c r="J2016" t="s">
        <v>11892</v>
      </c>
      <c r="K2016" t="s">
        <v>4212</v>
      </c>
      <c r="L2016" t="s">
        <v>11893</v>
      </c>
      <c r="M2016" t="s">
        <v>11894</v>
      </c>
      <c r="N2016" t="s">
        <v>5418</v>
      </c>
      <c r="O2016" t="s">
        <v>79</v>
      </c>
      <c r="P2016">
        <v>0</v>
      </c>
      <c r="Q2016">
        <v>0</v>
      </c>
      <c r="S2016" t="s">
        <v>11895</v>
      </c>
      <c r="U2016" t="s">
        <v>11867</v>
      </c>
    </row>
    <row r="2017" spans="1:21">
      <c r="A2017">
        <v>3961</v>
      </c>
      <c r="B2017" t="s">
        <v>3748</v>
      </c>
      <c r="C2017" t="s">
        <v>11896</v>
      </c>
      <c r="D2017" t="s">
        <v>243</v>
      </c>
      <c r="E2017" t="s">
        <v>11897</v>
      </c>
      <c r="F2017" t="s">
        <v>5213</v>
      </c>
      <c r="G2017" t="s">
        <v>11835</v>
      </c>
      <c r="H2017" t="s">
        <v>27</v>
      </c>
      <c r="I2017" t="s">
        <v>28</v>
      </c>
      <c r="J2017" t="s">
        <v>11898</v>
      </c>
      <c r="K2017" t="s">
        <v>11899</v>
      </c>
      <c r="L2017" t="s">
        <v>11900</v>
      </c>
      <c r="M2017" t="s">
        <v>11901</v>
      </c>
      <c r="N2017" t="s">
        <v>11902</v>
      </c>
      <c r="O2017" t="s">
        <v>79</v>
      </c>
      <c r="P2017">
        <v>0</v>
      </c>
      <c r="Q2017">
        <v>0</v>
      </c>
      <c r="S2017" t="s">
        <v>11903</v>
      </c>
      <c r="U2017" t="s">
        <v>11867</v>
      </c>
    </row>
    <row r="2018" spans="1:21">
      <c r="A2018">
        <v>3962</v>
      </c>
      <c r="B2018" t="s">
        <v>3258</v>
      </c>
      <c r="C2018" t="s">
        <v>11890</v>
      </c>
      <c r="D2018" t="s">
        <v>243</v>
      </c>
      <c r="E2018" t="s">
        <v>11904</v>
      </c>
      <c r="F2018" t="s">
        <v>5213</v>
      </c>
      <c r="G2018" t="s">
        <v>11835</v>
      </c>
      <c r="H2018" t="s">
        <v>27</v>
      </c>
      <c r="I2018" t="s">
        <v>28</v>
      </c>
      <c r="J2018" t="s">
        <v>11905</v>
      </c>
      <c r="K2018" t="s">
        <v>11906</v>
      </c>
      <c r="L2018" t="s">
        <v>11907</v>
      </c>
      <c r="M2018" t="s">
        <v>11908</v>
      </c>
      <c r="N2018" t="s">
        <v>11909</v>
      </c>
      <c r="O2018" t="s">
        <v>34</v>
      </c>
      <c r="P2018">
        <v>0</v>
      </c>
      <c r="Q2018">
        <v>0</v>
      </c>
      <c r="S2018" t="s">
        <v>11910</v>
      </c>
      <c r="U2018" t="s">
        <v>11867</v>
      </c>
    </row>
    <row r="2019" spans="1:21">
      <c r="A2019">
        <v>3963</v>
      </c>
      <c r="B2019" t="s">
        <v>4455</v>
      </c>
      <c r="C2019" t="s">
        <v>11911</v>
      </c>
      <c r="D2019" t="s">
        <v>243</v>
      </c>
      <c r="E2019" t="s">
        <v>11912</v>
      </c>
      <c r="F2019" t="s">
        <v>5213</v>
      </c>
      <c r="G2019" t="s">
        <v>11835</v>
      </c>
      <c r="H2019" t="s">
        <v>27</v>
      </c>
      <c r="I2019" t="s">
        <v>28</v>
      </c>
      <c r="J2019" t="s">
        <v>11913</v>
      </c>
      <c r="K2019" t="s">
        <v>11914</v>
      </c>
      <c r="L2019" t="s">
        <v>11915</v>
      </c>
      <c r="M2019" t="s">
        <v>11916</v>
      </c>
      <c r="N2019" t="s">
        <v>11917</v>
      </c>
      <c r="O2019" t="s">
        <v>79</v>
      </c>
      <c r="P2019">
        <v>0</v>
      </c>
      <c r="Q2019">
        <v>0</v>
      </c>
      <c r="S2019" t="s">
        <v>11918</v>
      </c>
      <c r="U2019" t="s">
        <v>11867</v>
      </c>
    </row>
    <row r="2020" spans="1:21">
      <c r="A2020">
        <v>3964</v>
      </c>
      <c r="B2020" t="s">
        <v>2772</v>
      </c>
      <c r="C2020" t="s">
        <v>65</v>
      </c>
      <c r="D2020" t="s">
        <v>243</v>
      </c>
      <c r="E2020" t="s">
        <v>11919</v>
      </c>
      <c r="F2020" t="s">
        <v>5213</v>
      </c>
      <c r="G2020" t="s">
        <v>11835</v>
      </c>
      <c r="H2020" t="s">
        <v>27</v>
      </c>
      <c r="I2020" t="s">
        <v>28</v>
      </c>
      <c r="J2020" t="s">
        <v>11920</v>
      </c>
      <c r="K2020" t="s">
        <v>11921</v>
      </c>
      <c r="L2020" t="s">
        <v>11922</v>
      </c>
      <c r="M2020" t="s">
        <v>11923</v>
      </c>
      <c r="N2020" t="s">
        <v>11924</v>
      </c>
      <c r="O2020" t="s">
        <v>79</v>
      </c>
      <c r="P2020">
        <v>0</v>
      </c>
      <c r="Q2020">
        <v>0</v>
      </c>
      <c r="S2020" t="s">
        <v>11925</v>
      </c>
      <c r="U2020" t="s">
        <v>11926</v>
      </c>
    </row>
    <row r="2021" spans="1:21">
      <c r="A2021">
        <v>3965</v>
      </c>
      <c r="B2021" t="s">
        <v>2772</v>
      </c>
      <c r="C2021" t="s">
        <v>65</v>
      </c>
      <c r="D2021" t="s">
        <v>243</v>
      </c>
      <c r="E2021" t="s">
        <v>11927</v>
      </c>
      <c r="F2021" t="s">
        <v>5213</v>
      </c>
      <c r="G2021" t="s">
        <v>11835</v>
      </c>
      <c r="H2021" t="s">
        <v>27</v>
      </c>
      <c r="I2021" t="s">
        <v>28</v>
      </c>
      <c r="J2021" t="s">
        <v>11928</v>
      </c>
      <c r="K2021" t="s">
        <v>11929</v>
      </c>
      <c r="L2021" t="s">
        <v>11930</v>
      </c>
      <c r="M2021" t="s">
        <v>11931</v>
      </c>
      <c r="N2021" t="s">
        <v>11932</v>
      </c>
      <c r="O2021" t="s">
        <v>79</v>
      </c>
      <c r="P2021">
        <v>0</v>
      </c>
      <c r="Q2021">
        <v>0</v>
      </c>
      <c r="S2021" t="s">
        <v>11933</v>
      </c>
      <c r="U2021" t="s">
        <v>11926</v>
      </c>
    </row>
    <row r="2022" spans="1:21">
      <c r="A2022">
        <v>3966</v>
      </c>
      <c r="B2022" t="s">
        <v>2950</v>
      </c>
      <c r="C2022" t="s">
        <v>11934</v>
      </c>
      <c r="D2022" t="s">
        <v>243</v>
      </c>
      <c r="E2022" t="s">
        <v>11935</v>
      </c>
      <c r="F2022" t="s">
        <v>5213</v>
      </c>
      <c r="G2022" t="s">
        <v>11835</v>
      </c>
      <c r="H2022" t="s">
        <v>27</v>
      </c>
      <c r="I2022" t="s">
        <v>28</v>
      </c>
      <c r="J2022" t="s">
        <v>11936</v>
      </c>
      <c r="K2022" t="s">
        <v>11937</v>
      </c>
      <c r="L2022" t="s">
        <v>11938</v>
      </c>
      <c r="M2022" t="s">
        <v>11939</v>
      </c>
      <c r="N2022" t="s">
        <v>11940</v>
      </c>
      <c r="O2022" t="s">
        <v>34</v>
      </c>
      <c r="P2022">
        <v>0</v>
      </c>
      <c r="Q2022">
        <v>0</v>
      </c>
      <c r="S2022" t="s">
        <v>11941</v>
      </c>
      <c r="U2022" t="s">
        <v>11942</v>
      </c>
    </row>
    <row r="2023" spans="1:21">
      <c r="A2023">
        <v>3967</v>
      </c>
      <c r="B2023" t="s">
        <v>2950</v>
      </c>
      <c r="C2023" t="s">
        <v>11943</v>
      </c>
      <c r="D2023" t="s">
        <v>243</v>
      </c>
      <c r="E2023" t="s">
        <v>11944</v>
      </c>
      <c r="F2023" t="s">
        <v>5213</v>
      </c>
      <c r="G2023" t="s">
        <v>11835</v>
      </c>
      <c r="H2023" t="s">
        <v>27</v>
      </c>
      <c r="I2023" t="s">
        <v>28</v>
      </c>
      <c r="J2023" t="s">
        <v>11945</v>
      </c>
      <c r="K2023" t="s">
        <v>11946</v>
      </c>
      <c r="L2023" t="s">
        <v>11947</v>
      </c>
      <c r="M2023" t="s">
        <v>11948</v>
      </c>
      <c r="N2023" t="s">
        <v>11949</v>
      </c>
      <c r="O2023" t="s">
        <v>34</v>
      </c>
      <c r="P2023">
        <v>0</v>
      </c>
      <c r="Q2023">
        <v>0</v>
      </c>
      <c r="S2023" t="s">
        <v>11950</v>
      </c>
      <c r="U2023" t="s">
        <v>11942</v>
      </c>
    </row>
    <row r="2024" spans="1:21">
      <c r="A2024">
        <v>3968</v>
      </c>
      <c r="B2024" t="s">
        <v>2950</v>
      </c>
      <c r="C2024" t="s">
        <v>11868</v>
      </c>
      <c r="D2024" t="s">
        <v>243</v>
      </c>
      <c r="E2024" t="s">
        <v>11951</v>
      </c>
      <c r="F2024" t="s">
        <v>5213</v>
      </c>
      <c r="G2024" t="s">
        <v>11835</v>
      </c>
      <c r="H2024" t="s">
        <v>27</v>
      </c>
      <c r="I2024" t="s">
        <v>28</v>
      </c>
      <c r="J2024" t="s">
        <v>11952</v>
      </c>
      <c r="K2024" t="s">
        <v>11953</v>
      </c>
      <c r="L2024" t="s">
        <v>11954</v>
      </c>
      <c r="M2024" t="s">
        <v>11955</v>
      </c>
      <c r="N2024" t="s">
        <v>11956</v>
      </c>
      <c r="O2024" t="s">
        <v>34</v>
      </c>
      <c r="P2024">
        <v>0</v>
      </c>
      <c r="Q2024">
        <v>0</v>
      </c>
      <c r="S2024" t="s">
        <v>11957</v>
      </c>
      <c r="U2024" t="s">
        <v>11958</v>
      </c>
    </row>
    <row r="2025" spans="1:21">
      <c r="A2025">
        <v>3969</v>
      </c>
      <c r="B2025" t="s">
        <v>2429</v>
      </c>
      <c r="C2025" t="s">
        <v>11959</v>
      </c>
      <c r="D2025" t="s">
        <v>243</v>
      </c>
      <c r="E2025" t="s">
        <v>11960</v>
      </c>
      <c r="F2025" t="s">
        <v>5213</v>
      </c>
      <c r="G2025" t="s">
        <v>11835</v>
      </c>
      <c r="H2025" t="s">
        <v>27</v>
      </c>
      <c r="I2025" t="s">
        <v>28</v>
      </c>
      <c r="J2025" t="s">
        <v>11961</v>
      </c>
      <c r="K2025" t="s">
        <v>11962</v>
      </c>
      <c r="L2025" t="s">
        <v>11963</v>
      </c>
      <c r="M2025" t="s">
        <v>11964</v>
      </c>
      <c r="N2025" t="s">
        <v>11965</v>
      </c>
      <c r="O2025" t="s">
        <v>55</v>
      </c>
      <c r="P2025">
        <v>0</v>
      </c>
      <c r="Q2025">
        <v>0</v>
      </c>
      <c r="S2025" t="s">
        <v>11966</v>
      </c>
      <c r="U2025" t="s">
        <v>11967</v>
      </c>
    </row>
    <row r="2026" spans="1:21">
      <c r="A2026">
        <v>3970</v>
      </c>
      <c r="B2026" t="s">
        <v>2429</v>
      </c>
      <c r="C2026" t="s">
        <v>11833</v>
      </c>
      <c r="D2026" t="s">
        <v>243</v>
      </c>
      <c r="E2026" t="s">
        <v>11968</v>
      </c>
      <c r="F2026" t="s">
        <v>5213</v>
      </c>
      <c r="G2026" t="s">
        <v>11835</v>
      </c>
      <c r="H2026" t="s">
        <v>27</v>
      </c>
      <c r="I2026" t="s">
        <v>28</v>
      </c>
      <c r="J2026" t="s">
        <v>11969</v>
      </c>
      <c r="K2026" t="s">
        <v>11970</v>
      </c>
      <c r="L2026" t="s">
        <v>11971</v>
      </c>
      <c r="M2026" t="s">
        <v>11972</v>
      </c>
      <c r="N2026" t="s">
        <v>4217</v>
      </c>
      <c r="O2026" t="s">
        <v>64</v>
      </c>
      <c r="P2026">
        <v>0</v>
      </c>
      <c r="Q2026">
        <v>0</v>
      </c>
      <c r="S2026" t="s">
        <v>11973</v>
      </c>
      <c r="U2026" t="s">
        <v>11967</v>
      </c>
    </row>
    <row r="2027" spans="1:21">
      <c r="A2027">
        <v>3971</v>
      </c>
      <c r="B2027" t="s">
        <v>4455</v>
      </c>
      <c r="C2027" t="s">
        <v>11974</v>
      </c>
      <c r="D2027" t="s">
        <v>243</v>
      </c>
      <c r="E2027" t="s">
        <v>11975</v>
      </c>
      <c r="F2027" t="s">
        <v>5213</v>
      </c>
      <c r="G2027" t="s">
        <v>11835</v>
      </c>
      <c r="H2027" t="s">
        <v>27</v>
      </c>
      <c r="I2027" t="s">
        <v>28</v>
      </c>
      <c r="J2027" t="s">
        <v>11976</v>
      </c>
      <c r="K2027" t="s">
        <v>11977</v>
      </c>
      <c r="L2027" t="s">
        <v>11978</v>
      </c>
      <c r="M2027" t="s">
        <v>11979</v>
      </c>
      <c r="N2027" t="s">
        <v>11980</v>
      </c>
      <c r="O2027" t="s">
        <v>79</v>
      </c>
      <c r="P2027">
        <v>0</v>
      </c>
      <c r="Q2027">
        <v>0</v>
      </c>
      <c r="S2027" t="s">
        <v>11981</v>
      </c>
      <c r="U2027" t="s">
        <v>11982</v>
      </c>
    </row>
    <row r="2028" spans="1:21">
      <c r="A2028">
        <v>3972</v>
      </c>
      <c r="B2028" t="s">
        <v>2886</v>
      </c>
      <c r="C2028" t="s">
        <v>11983</v>
      </c>
      <c r="D2028" t="s">
        <v>23</v>
      </c>
      <c r="E2028" t="s">
        <v>11984</v>
      </c>
      <c r="F2028" t="s">
        <v>5213</v>
      </c>
      <c r="G2028" t="s">
        <v>11835</v>
      </c>
      <c r="H2028" t="s">
        <v>27</v>
      </c>
      <c r="I2028" t="s">
        <v>28</v>
      </c>
      <c r="J2028" t="s">
        <v>11985</v>
      </c>
      <c r="K2028" t="s">
        <v>11986</v>
      </c>
      <c r="L2028" t="s">
        <v>11987</v>
      </c>
      <c r="M2028" t="s">
        <v>11988</v>
      </c>
      <c r="N2028" t="s">
        <v>11989</v>
      </c>
      <c r="O2028" t="s">
        <v>79</v>
      </c>
      <c r="P2028">
        <v>0</v>
      </c>
      <c r="Q2028">
        <v>0</v>
      </c>
      <c r="S2028" t="s">
        <v>11990</v>
      </c>
      <c r="U2028" t="s">
        <v>11982</v>
      </c>
    </row>
    <row r="2029" spans="1:21">
      <c r="A2029">
        <v>3973</v>
      </c>
      <c r="B2029" t="s">
        <v>3258</v>
      </c>
      <c r="C2029" t="s">
        <v>11991</v>
      </c>
      <c r="D2029" t="s">
        <v>23</v>
      </c>
      <c r="E2029" t="s">
        <v>11992</v>
      </c>
      <c r="F2029" t="s">
        <v>5213</v>
      </c>
      <c r="G2029" t="s">
        <v>11835</v>
      </c>
      <c r="H2029" t="s">
        <v>27</v>
      </c>
      <c r="I2029" t="s">
        <v>28</v>
      </c>
      <c r="J2029" t="s">
        <v>11993</v>
      </c>
      <c r="K2029" t="s">
        <v>11994</v>
      </c>
      <c r="L2029" t="s">
        <v>11995</v>
      </c>
      <c r="M2029" t="s">
        <v>11996</v>
      </c>
      <c r="N2029" t="s">
        <v>11997</v>
      </c>
      <c r="O2029" t="s">
        <v>79</v>
      </c>
      <c r="P2029">
        <v>0</v>
      </c>
      <c r="Q2029">
        <v>0</v>
      </c>
      <c r="S2029" t="s">
        <v>11998</v>
      </c>
      <c r="U2029" t="s">
        <v>11999</v>
      </c>
    </row>
    <row r="2030" spans="1:21">
      <c r="A2030">
        <v>3974</v>
      </c>
      <c r="B2030" t="s">
        <v>2429</v>
      </c>
      <c r="C2030" t="s">
        <v>11109</v>
      </c>
      <c r="D2030" t="s">
        <v>23</v>
      </c>
      <c r="E2030" t="s">
        <v>12000</v>
      </c>
      <c r="F2030" t="s">
        <v>5213</v>
      </c>
      <c r="G2030" t="s">
        <v>11835</v>
      </c>
      <c r="H2030" t="s">
        <v>27</v>
      </c>
      <c r="I2030" t="s">
        <v>28</v>
      </c>
      <c r="J2030" t="s">
        <v>12001</v>
      </c>
      <c r="K2030" t="s">
        <v>12002</v>
      </c>
      <c r="L2030" t="s">
        <v>12003</v>
      </c>
      <c r="M2030" t="s">
        <v>12004</v>
      </c>
      <c r="N2030" t="s">
        <v>12005</v>
      </c>
      <c r="O2030" t="s">
        <v>34</v>
      </c>
      <c r="P2030">
        <v>0</v>
      </c>
      <c r="Q2030">
        <v>0</v>
      </c>
      <c r="S2030" t="s">
        <v>12006</v>
      </c>
      <c r="U2030" t="s">
        <v>12007</v>
      </c>
    </row>
    <row r="2031" spans="1:21">
      <c r="A2031">
        <v>3975</v>
      </c>
      <c r="B2031" t="s">
        <v>12008</v>
      </c>
      <c r="C2031" t="s">
        <v>12009</v>
      </c>
      <c r="D2031" t="s">
        <v>3320</v>
      </c>
      <c r="E2031" t="s">
        <v>12010</v>
      </c>
      <c r="F2031" t="s">
        <v>5213</v>
      </c>
      <c r="G2031" t="s">
        <v>11835</v>
      </c>
      <c r="H2031" t="s">
        <v>27</v>
      </c>
      <c r="I2031" t="s">
        <v>28</v>
      </c>
      <c r="J2031" t="s">
        <v>12011</v>
      </c>
      <c r="K2031" t="s">
        <v>12012</v>
      </c>
      <c r="L2031" t="s">
        <v>12013</v>
      </c>
      <c r="M2031" t="s">
        <v>12014</v>
      </c>
      <c r="O2031" t="s">
        <v>64</v>
      </c>
      <c r="P2031">
        <v>0</v>
      </c>
      <c r="Q2031">
        <v>0</v>
      </c>
      <c r="S2031" t="s">
        <v>12015</v>
      </c>
      <c r="U2031" t="s">
        <v>12016</v>
      </c>
    </row>
    <row r="2032" spans="1:21">
      <c r="A2032">
        <v>3976</v>
      </c>
      <c r="B2032" t="s">
        <v>21</v>
      </c>
      <c r="C2032" t="s">
        <v>12017</v>
      </c>
      <c r="D2032" t="s">
        <v>3957</v>
      </c>
      <c r="E2032" t="s">
        <v>12018</v>
      </c>
      <c r="F2032" t="s">
        <v>5213</v>
      </c>
      <c r="G2032" t="s">
        <v>11835</v>
      </c>
      <c r="H2032" t="s">
        <v>27</v>
      </c>
      <c r="I2032" t="s">
        <v>28</v>
      </c>
      <c r="J2032" t="s">
        <v>11985</v>
      </c>
      <c r="K2032" t="s">
        <v>12019</v>
      </c>
      <c r="L2032" t="s">
        <v>12020</v>
      </c>
      <c r="M2032" t="s">
        <v>12021</v>
      </c>
      <c r="N2032" t="s">
        <v>12022</v>
      </c>
      <c r="O2032" t="s">
        <v>79</v>
      </c>
      <c r="P2032">
        <v>0</v>
      </c>
      <c r="Q2032">
        <v>0</v>
      </c>
      <c r="S2032" t="s">
        <v>12023</v>
      </c>
      <c r="U2032" t="s">
        <v>12024</v>
      </c>
    </row>
    <row r="2033" spans="1:21">
      <c r="A2033">
        <v>3977</v>
      </c>
      <c r="B2033" t="s">
        <v>2429</v>
      </c>
      <c r="C2033" t="s">
        <v>11833</v>
      </c>
      <c r="D2033" t="s">
        <v>3957</v>
      </c>
      <c r="E2033" t="s">
        <v>12025</v>
      </c>
      <c r="F2033" t="s">
        <v>5213</v>
      </c>
      <c r="G2033" t="s">
        <v>11835</v>
      </c>
      <c r="H2033" t="s">
        <v>27</v>
      </c>
      <c r="I2033" t="s">
        <v>28</v>
      </c>
      <c r="J2033" t="s">
        <v>12026</v>
      </c>
      <c r="K2033" t="s">
        <v>12027</v>
      </c>
      <c r="L2033" t="s">
        <v>12028</v>
      </c>
      <c r="M2033" t="s">
        <v>12029</v>
      </c>
      <c r="N2033" t="s">
        <v>12030</v>
      </c>
      <c r="O2033" t="s">
        <v>79</v>
      </c>
      <c r="P2033">
        <v>0</v>
      </c>
      <c r="Q2033">
        <v>0</v>
      </c>
      <c r="S2033" t="s">
        <v>12031</v>
      </c>
      <c r="U2033" t="s">
        <v>12024</v>
      </c>
    </row>
    <row r="2034" spans="1:21">
      <c r="A2034">
        <v>3978</v>
      </c>
      <c r="B2034" t="s">
        <v>21</v>
      </c>
      <c r="C2034" t="s">
        <v>12017</v>
      </c>
      <c r="D2034" t="s">
        <v>3957</v>
      </c>
      <c r="E2034" t="s">
        <v>12032</v>
      </c>
      <c r="F2034" t="s">
        <v>5213</v>
      </c>
      <c r="G2034" t="s">
        <v>11835</v>
      </c>
      <c r="H2034" t="s">
        <v>27</v>
      </c>
      <c r="I2034" t="s">
        <v>28</v>
      </c>
      <c r="J2034" t="s">
        <v>12033</v>
      </c>
      <c r="K2034" t="s">
        <v>466</v>
      </c>
      <c r="L2034" t="s">
        <v>11621</v>
      </c>
      <c r="M2034" t="s">
        <v>505</v>
      </c>
      <c r="N2034" t="s">
        <v>11623</v>
      </c>
      <c r="O2034" t="s">
        <v>121</v>
      </c>
      <c r="P2034">
        <v>0</v>
      </c>
      <c r="Q2034">
        <v>0</v>
      </c>
      <c r="S2034" t="s">
        <v>12034</v>
      </c>
      <c r="U2034" t="s">
        <v>12024</v>
      </c>
    </row>
    <row r="2035" spans="1:21">
      <c r="A2035">
        <v>3979</v>
      </c>
      <c r="B2035" t="s">
        <v>2429</v>
      </c>
      <c r="C2035" t="s">
        <v>11229</v>
      </c>
      <c r="D2035" t="s">
        <v>3957</v>
      </c>
      <c r="E2035" t="s">
        <v>12035</v>
      </c>
      <c r="F2035" t="s">
        <v>5213</v>
      </c>
      <c r="G2035" t="s">
        <v>11835</v>
      </c>
      <c r="H2035" t="s">
        <v>27</v>
      </c>
      <c r="I2035" t="s">
        <v>28</v>
      </c>
      <c r="J2035" t="s">
        <v>12036</v>
      </c>
      <c r="K2035" t="s">
        <v>12037</v>
      </c>
      <c r="L2035" t="s">
        <v>12038</v>
      </c>
      <c r="M2035" t="s">
        <v>12039</v>
      </c>
      <c r="N2035" t="s">
        <v>12040</v>
      </c>
      <c r="O2035" t="s">
        <v>55</v>
      </c>
      <c r="P2035">
        <v>0</v>
      </c>
      <c r="Q2035">
        <v>0</v>
      </c>
      <c r="S2035" t="s">
        <v>12041</v>
      </c>
      <c r="U2035" t="s">
        <v>12024</v>
      </c>
    </row>
    <row r="2036" spans="1:21">
      <c r="A2036">
        <v>3980</v>
      </c>
      <c r="B2036" t="s">
        <v>2429</v>
      </c>
      <c r="C2036" t="s">
        <v>12042</v>
      </c>
      <c r="D2036" t="s">
        <v>3957</v>
      </c>
      <c r="E2036" t="s">
        <v>12043</v>
      </c>
      <c r="F2036" t="s">
        <v>5213</v>
      </c>
      <c r="G2036" t="s">
        <v>11835</v>
      </c>
      <c r="H2036" t="s">
        <v>27</v>
      </c>
      <c r="I2036" t="s">
        <v>28</v>
      </c>
      <c r="J2036" t="s">
        <v>12044</v>
      </c>
      <c r="K2036" t="s">
        <v>12045</v>
      </c>
      <c r="L2036" t="s">
        <v>12046</v>
      </c>
      <c r="M2036" t="s">
        <v>12047</v>
      </c>
      <c r="N2036" t="s">
        <v>12048</v>
      </c>
      <c r="O2036" t="s">
        <v>64</v>
      </c>
      <c r="P2036">
        <v>0</v>
      </c>
      <c r="Q2036">
        <v>0</v>
      </c>
      <c r="S2036" t="s">
        <v>12049</v>
      </c>
      <c r="U2036" t="s">
        <v>12050</v>
      </c>
    </row>
    <row r="2037" spans="1:21">
      <c r="A2037">
        <v>3981</v>
      </c>
      <c r="B2037" t="s">
        <v>11388</v>
      </c>
      <c r="C2037" t="s">
        <v>12051</v>
      </c>
      <c r="D2037" t="s">
        <v>364</v>
      </c>
      <c r="E2037" t="s">
        <v>12052</v>
      </c>
      <c r="F2037" t="s">
        <v>5213</v>
      </c>
      <c r="G2037" t="s">
        <v>11835</v>
      </c>
      <c r="H2037" t="s">
        <v>27</v>
      </c>
      <c r="I2037" t="s">
        <v>28</v>
      </c>
      <c r="J2037" t="s">
        <v>12053</v>
      </c>
      <c r="K2037" t="s">
        <v>12054</v>
      </c>
      <c r="L2037" t="s">
        <v>12055</v>
      </c>
      <c r="M2037" t="s">
        <v>12056</v>
      </c>
      <c r="O2037" t="s">
        <v>121</v>
      </c>
      <c r="P2037">
        <v>0</v>
      </c>
      <c r="Q2037">
        <v>0</v>
      </c>
      <c r="S2037" t="s">
        <v>12057</v>
      </c>
      <c r="U2037" t="s">
        <v>12050</v>
      </c>
    </row>
    <row r="2038" spans="1:21">
      <c r="A2038">
        <v>3982</v>
      </c>
      <c r="B2038" t="s">
        <v>2950</v>
      </c>
      <c r="C2038" t="s">
        <v>9361</v>
      </c>
      <c r="D2038" t="s">
        <v>364</v>
      </c>
      <c r="E2038" t="s">
        <v>12058</v>
      </c>
      <c r="F2038" t="s">
        <v>5213</v>
      </c>
      <c r="G2038" t="s">
        <v>11835</v>
      </c>
      <c r="H2038" t="s">
        <v>27</v>
      </c>
      <c r="I2038" t="s">
        <v>28</v>
      </c>
      <c r="J2038" t="s">
        <v>12059</v>
      </c>
      <c r="K2038" t="s">
        <v>12060</v>
      </c>
      <c r="L2038" t="s">
        <v>12061</v>
      </c>
      <c r="M2038" t="s">
        <v>12062</v>
      </c>
      <c r="N2038" t="s">
        <v>12063</v>
      </c>
      <c r="O2038" t="s">
        <v>55</v>
      </c>
      <c r="P2038">
        <v>0</v>
      </c>
      <c r="Q2038">
        <v>0</v>
      </c>
      <c r="S2038" t="s">
        <v>12064</v>
      </c>
      <c r="U2038" t="s">
        <v>12050</v>
      </c>
    </row>
    <row r="2039" spans="1:21">
      <c r="A2039">
        <v>3983</v>
      </c>
      <c r="B2039" t="s">
        <v>4654</v>
      </c>
      <c r="C2039" t="s">
        <v>12065</v>
      </c>
      <c r="D2039" t="s">
        <v>364</v>
      </c>
      <c r="E2039" t="s">
        <v>12066</v>
      </c>
      <c r="F2039" t="s">
        <v>5213</v>
      </c>
      <c r="G2039" t="s">
        <v>11835</v>
      </c>
      <c r="H2039" t="s">
        <v>27</v>
      </c>
      <c r="I2039" t="s">
        <v>28</v>
      </c>
      <c r="J2039" t="s">
        <v>12067</v>
      </c>
      <c r="K2039" t="s">
        <v>12068</v>
      </c>
      <c r="L2039" t="s">
        <v>12069</v>
      </c>
      <c r="M2039" t="s">
        <v>12070</v>
      </c>
      <c r="N2039" t="s">
        <v>12071</v>
      </c>
      <c r="O2039" t="s">
        <v>34</v>
      </c>
      <c r="P2039">
        <v>0</v>
      </c>
      <c r="Q2039">
        <v>0</v>
      </c>
      <c r="S2039" t="s">
        <v>12072</v>
      </c>
      <c r="U2039" t="s">
        <v>12073</v>
      </c>
    </row>
    <row r="2040" spans="1:21">
      <c r="A2040">
        <v>3984</v>
      </c>
      <c r="B2040" t="s">
        <v>2950</v>
      </c>
      <c r="C2040" t="s">
        <v>12074</v>
      </c>
      <c r="D2040" t="s">
        <v>364</v>
      </c>
      <c r="E2040" t="s">
        <v>12075</v>
      </c>
      <c r="F2040" t="s">
        <v>5213</v>
      </c>
      <c r="G2040" t="s">
        <v>11835</v>
      </c>
      <c r="H2040" t="s">
        <v>27</v>
      </c>
      <c r="I2040" t="s">
        <v>28</v>
      </c>
      <c r="J2040" t="s">
        <v>12076</v>
      </c>
      <c r="K2040" t="s">
        <v>12077</v>
      </c>
      <c r="L2040" t="s">
        <v>12078</v>
      </c>
      <c r="M2040" t="s">
        <v>12079</v>
      </c>
      <c r="O2040" t="s">
        <v>55</v>
      </c>
      <c r="P2040">
        <v>0</v>
      </c>
      <c r="Q2040">
        <v>0</v>
      </c>
      <c r="S2040" t="s">
        <v>12080</v>
      </c>
      <c r="U2040" t="s">
        <v>12073</v>
      </c>
    </row>
    <row r="2041" spans="1:21">
      <c r="A2041">
        <v>3985</v>
      </c>
      <c r="B2041" t="s">
        <v>2950</v>
      </c>
      <c r="C2041" t="s">
        <v>12081</v>
      </c>
      <c r="D2041" t="s">
        <v>364</v>
      </c>
      <c r="E2041" t="s">
        <v>12082</v>
      </c>
      <c r="F2041" t="s">
        <v>5213</v>
      </c>
      <c r="G2041" t="s">
        <v>11835</v>
      </c>
      <c r="H2041" t="s">
        <v>27</v>
      </c>
      <c r="I2041" t="s">
        <v>28</v>
      </c>
      <c r="J2041" t="s">
        <v>4209</v>
      </c>
      <c r="K2041" t="s">
        <v>6475</v>
      </c>
      <c r="L2041" t="s">
        <v>4287</v>
      </c>
      <c r="M2041" t="s">
        <v>5288</v>
      </c>
      <c r="N2041" t="s">
        <v>11592</v>
      </c>
      <c r="O2041" t="s">
        <v>64</v>
      </c>
      <c r="P2041">
        <v>0</v>
      </c>
      <c r="Q2041">
        <v>0</v>
      </c>
      <c r="S2041" t="s">
        <v>12083</v>
      </c>
      <c r="U2041" t="s">
        <v>12073</v>
      </c>
    </row>
    <row r="2042" spans="1:21">
      <c r="A2042">
        <v>3986</v>
      </c>
      <c r="B2042" t="s">
        <v>2950</v>
      </c>
      <c r="C2042" t="s">
        <v>12084</v>
      </c>
      <c r="D2042" t="s">
        <v>364</v>
      </c>
      <c r="E2042" t="s">
        <v>12085</v>
      </c>
      <c r="F2042" t="s">
        <v>5213</v>
      </c>
      <c r="G2042" t="s">
        <v>11835</v>
      </c>
      <c r="H2042" t="s">
        <v>27</v>
      </c>
      <c r="I2042" t="s">
        <v>28</v>
      </c>
      <c r="J2042" t="s">
        <v>12086</v>
      </c>
      <c r="K2042" t="s">
        <v>12087</v>
      </c>
      <c r="L2042" t="s">
        <v>12088</v>
      </c>
      <c r="M2042" t="s">
        <v>12089</v>
      </c>
      <c r="N2042" t="s">
        <v>12090</v>
      </c>
      <c r="O2042" t="s">
        <v>79</v>
      </c>
      <c r="P2042">
        <v>0</v>
      </c>
      <c r="Q2042">
        <v>0</v>
      </c>
      <c r="S2042" t="s">
        <v>12091</v>
      </c>
      <c r="U2042" t="s">
        <v>12073</v>
      </c>
    </row>
    <row r="2043" spans="1:21">
      <c r="A2043" t="s">
        <v>12092</v>
      </c>
      <c r="B2043" t="s">
        <v>2886</v>
      </c>
      <c r="C2043" t="s">
        <v>12093</v>
      </c>
      <c r="D2043" t="s">
        <v>243</v>
      </c>
      <c r="E2043" t="s">
        <v>12094</v>
      </c>
      <c r="F2043" t="s">
        <v>5213</v>
      </c>
      <c r="G2043" t="s">
        <v>11835</v>
      </c>
      <c r="H2043" t="s">
        <v>27</v>
      </c>
      <c r="I2043" t="s">
        <v>2556</v>
      </c>
      <c r="O2043" t="s">
        <v>79</v>
      </c>
      <c r="P2043">
        <v>0</v>
      </c>
      <c r="Q2043">
        <v>0</v>
      </c>
      <c r="S2043" t="s">
        <v>12095</v>
      </c>
      <c r="T2043" t="s">
        <v>12096</v>
      </c>
      <c r="U2043" t="s">
        <v>12097</v>
      </c>
    </row>
    <row r="2044" spans="1:21">
      <c r="A2044">
        <v>3988</v>
      </c>
      <c r="B2044" t="s">
        <v>2886</v>
      </c>
      <c r="C2044" t="s">
        <v>12093</v>
      </c>
      <c r="D2044" t="s">
        <v>243</v>
      </c>
      <c r="E2044" t="s">
        <v>12098</v>
      </c>
      <c r="F2044" t="s">
        <v>5213</v>
      </c>
      <c r="G2044" t="s">
        <v>11835</v>
      </c>
      <c r="H2044" t="s">
        <v>27</v>
      </c>
      <c r="I2044" t="s">
        <v>2556</v>
      </c>
      <c r="O2044" t="s">
        <v>55</v>
      </c>
      <c r="P2044">
        <v>0</v>
      </c>
      <c r="Q2044">
        <v>0</v>
      </c>
      <c r="S2044" t="s">
        <v>12099</v>
      </c>
      <c r="T2044" t="s">
        <v>12096</v>
      </c>
      <c r="U2044" t="s">
        <v>12100</v>
      </c>
    </row>
    <row r="2045" spans="1:21">
      <c r="A2045">
        <v>3989</v>
      </c>
      <c r="B2045" t="s">
        <v>2886</v>
      </c>
      <c r="C2045" t="s">
        <v>12093</v>
      </c>
      <c r="D2045" t="s">
        <v>243</v>
      </c>
      <c r="E2045" t="s">
        <v>12101</v>
      </c>
      <c r="F2045" t="s">
        <v>5213</v>
      </c>
      <c r="G2045" t="s">
        <v>11835</v>
      </c>
      <c r="H2045" t="s">
        <v>27</v>
      </c>
      <c r="I2045" t="s">
        <v>2556</v>
      </c>
      <c r="O2045" t="s">
        <v>55</v>
      </c>
      <c r="P2045">
        <v>0</v>
      </c>
      <c r="Q2045">
        <v>0</v>
      </c>
      <c r="S2045" t="s">
        <v>12102</v>
      </c>
      <c r="T2045" t="s">
        <v>12096</v>
      </c>
      <c r="U2045" t="s">
        <v>12103</v>
      </c>
    </row>
    <row r="2046" spans="1:21">
      <c r="A2046">
        <v>3990</v>
      </c>
      <c r="B2046" t="s">
        <v>7095</v>
      </c>
      <c r="C2046" t="s">
        <v>11718</v>
      </c>
      <c r="D2046" t="s">
        <v>243</v>
      </c>
      <c r="E2046" t="s">
        <v>12104</v>
      </c>
      <c r="F2046" t="s">
        <v>5213</v>
      </c>
      <c r="G2046" t="s">
        <v>11835</v>
      </c>
      <c r="H2046" t="s">
        <v>27</v>
      </c>
      <c r="I2046" t="s">
        <v>28</v>
      </c>
      <c r="J2046" t="s">
        <v>12105</v>
      </c>
      <c r="K2046" t="s">
        <v>12106</v>
      </c>
      <c r="L2046" t="s">
        <v>12107</v>
      </c>
      <c r="M2046" t="s">
        <v>12108</v>
      </c>
      <c r="O2046" t="s">
        <v>64</v>
      </c>
      <c r="P2046">
        <v>0</v>
      </c>
      <c r="Q2046">
        <v>0</v>
      </c>
      <c r="S2046" t="s">
        <v>12109</v>
      </c>
      <c r="U2046" t="s">
        <v>12110</v>
      </c>
    </row>
    <row r="2047" spans="1:21">
      <c r="A2047" t="s">
        <v>12111</v>
      </c>
      <c r="B2047" t="s">
        <v>2950</v>
      </c>
      <c r="C2047" t="s">
        <v>12112</v>
      </c>
      <c r="D2047" t="s">
        <v>364</v>
      </c>
      <c r="E2047" t="s">
        <v>12113</v>
      </c>
      <c r="F2047" t="s">
        <v>5213</v>
      </c>
      <c r="G2047" t="s">
        <v>11835</v>
      </c>
      <c r="H2047" t="s">
        <v>27</v>
      </c>
      <c r="I2047" t="s">
        <v>28</v>
      </c>
      <c r="J2047" t="s">
        <v>12114</v>
      </c>
      <c r="K2047" t="s">
        <v>12115</v>
      </c>
      <c r="L2047" t="s">
        <v>12116</v>
      </c>
      <c r="M2047" t="s">
        <v>12117</v>
      </c>
      <c r="N2047" t="s">
        <v>12118</v>
      </c>
      <c r="O2047" t="s">
        <v>79</v>
      </c>
      <c r="P2047">
        <v>0</v>
      </c>
      <c r="Q2047">
        <v>0</v>
      </c>
      <c r="S2047" t="s">
        <v>12119</v>
      </c>
      <c r="U2047" t="s">
        <v>12120</v>
      </c>
    </row>
    <row r="2048" spans="1:21">
      <c r="A2048">
        <v>3992</v>
      </c>
      <c r="B2048" t="s">
        <v>2972</v>
      </c>
      <c r="C2048" t="s">
        <v>12121</v>
      </c>
      <c r="D2048" t="s">
        <v>243</v>
      </c>
      <c r="E2048" t="s">
        <v>12122</v>
      </c>
      <c r="F2048" t="s">
        <v>5213</v>
      </c>
      <c r="G2048" t="s">
        <v>11835</v>
      </c>
      <c r="H2048" t="s">
        <v>27</v>
      </c>
      <c r="I2048" t="s">
        <v>28</v>
      </c>
      <c r="J2048" t="s">
        <v>12123</v>
      </c>
      <c r="K2048" t="s">
        <v>12124</v>
      </c>
      <c r="L2048" t="s">
        <v>12125</v>
      </c>
      <c r="M2048" t="s">
        <v>12126</v>
      </c>
      <c r="N2048" t="s">
        <v>12127</v>
      </c>
      <c r="O2048" t="s">
        <v>121</v>
      </c>
      <c r="P2048">
        <v>0</v>
      </c>
      <c r="Q2048">
        <v>0</v>
      </c>
      <c r="S2048" t="s">
        <v>12128</v>
      </c>
      <c r="U2048" t="s">
        <v>12129</v>
      </c>
    </row>
    <row r="2049" spans="1:21">
      <c r="A2049">
        <v>3993</v>
      </c>
      <c r="B2049" t="s">
        <v>7095</v>
      </c>
      <c r="C2049" t="s">
        <v>11718</v>
      </c>
      <c r="D2049" t="s">
        <v>243</v>
      </c>
      <c r="E2049" t="s">
        <v>12130</v>
      </c>
      <c r="F2049" t="s">
        <v>5213</v>
      </c>
      <c r="G2049" t="s">
        <v>11835</v>
      </c>
      <c r="H2049" t="s">
        <v>27</v>
      </c>
      <c r="I2049" t="s">
        <v>28</v>
      </c>
      <c r="J2049" t="s">
        <v>12131</v>
      </c>
      <c r="K2049" t="s">
        <v>12132</v>
      </c>
      <c r="L2049" t="s">
        <v>12133</v>
      </c>
      <c r="M2049" t="s">
        <v>12134</v>
      </c>
      <c r="O2049" t="s">
        <v>55</v>
      </c>
      <c r="P2049">
        <v>0</v>
      </c>
      <c r="Q2049">
        <v>0</v>
      </c>
      <c r="S2049" t="s">
        <v>12135</v>
      </c>
      <c r="U2049" t="s">
        <v>12136</v>
      </c>
    </row>
    <row r="2050" spans="1:21">
      <c r="A2050">
        <v>3994</v>
      </c>
      <c r="B2050" t="s">
        <v>2886</v>
      </c>
      <c r="C2050" t="s">
        <v>12137</v>
      </c>
      <c r="D2050" t="s">
        <v>243</v>
      </c>
      <c r="E2050" t="s">
        <v>12138</v>
      </c>
      <c r="F2050" t="s">
        <v>5213</v>
      </c>
      <c r="G2050" t="s">
        <v>11835</v>
      </c>
      <c r="H2050" t="s">
        <v>27</v>
      </c>
      <c r="I2050" t="s">
        <v>28</v>
      </c>
      <c r="J2050" t="s">
        <v>12139</v>
      </c>
      <c r="K2050" t="s">
        <v>12140</v>
      </c>
      <c r="L2050" t="s">
        <v>12141</v>
      </c>
      <c r="M2050" t="s">
        <v>12142</v>
      </c>
      <c r="O2050" t="s">
        <v>121</v>
      </c>
      <c r="P2050">
        <v>0</v>
      </c>
      <c r="Q2050">
        <v>0</v>
      </c>
      <c r="S2050" t="s">
        <v>12143</v>
      </c>
      <c r="U2050" t="s">
        <v>12136</v>
      </c>
    </row>
    <row r="2051" spans="1:21">
      <c r="A2051">
        <v>3995</v>
      </c>
      <c r="B2051" t="s">
        <v>4654</v>
      </c>
      <c r="C2051" t="s">
        <v>12144</v>
      </c>
      <c r="D2051" t="s">
        <v>3957</v>
      </c>
      <c r="E2051" t="s">
        <v>12145</v>
      </c>
      <c r="F2051" t="s">
        <v>5213</v>
      </c>
      <c r="G2051" t="s">
        <v>12146</v>
      </c>
      <c r="H2051" t="s">
        <v>27</v>
      </c>
      <c r="I2051" t="s">
        <v>28</v>
      </c>
      <c r="J2051" t="s">
        <v>12147</v>
      </c>
      <c r="K2051" t="s">
        <v>12148</v>
      </c>
      <c r="L2051" t="s">
        <v>12149</v>
      </c>
      <c r="M2051" t="s">
        <v>12150</v>
      </c>
      <c r="N2051" t="s">
        <v>12151</v>
      </c>
      <c r="O2051" t="s">
        <v>79</v>
      </c>
      <c r="P2051">
        <v>0</v>
      </c>
      <c r="Q2051">
        <v>0</v>
      </c>
      <c r="S2051" t="s">
        <v>12152</v>
      </c>
      <c r="U2051" t="s">
        <v>12153</v>
      </c>
    </row>
    <row r="2052" spans="1:21">
      <c r="A2052" t="s">
        <v>12154</v>
      </c>
      <c r="B2052" t="s">
        <v>11388</v>
      </c>
      <c r="C2052" t="s">
        <v>12155</v>
      </c>
      <c r="D2052" t="s">
        <v>3957</v>
      </c>
      <c r="E2052" t="s">
        <v>12156</v>
      </c>
      <c r="F2052" t="s">
        <v>5213</v>
      </c>
      <c r="G2052" t="s">
        <v>12146</v>
      </c>
      <c r="H2052" t="s">
        <v>27</v>
      </c>
      <c r="I2052" t="s">
        <v>28</v>
      </c>
      <c r="J2052" t="s">
        <v>4254</v>
      </c>
      <c r="K2052" t="s">
        <v>6384</v>
      </c>
      <c r="L2052" t="s">
        <v>4209</v>
      </c>
      <c r="M2052" t="s">
        <v>6475</v>
      </c>
      <c r="N2052" t="s">
        <v>4255</v>
      </c>
      <c r="O2052" t="s">
        <v>34</v>
      </c>
      <c r="P2052">
        <v>0</v>
      </c>
      <c r="Q2052">
        <v>0</v>
      </c>
      <c r="S2052" t="s">
        <v>12157</v>
      </c>
      <c r="U2052" t="s">
        <v>12153</v>
      </c>
    </row>
    <row r="2053" spans="1:21">
      <c r="A2053">
        <v>3997</v>
      </c>
      <c r="B2053" t="s">
        <v>4480</v>
      </c>
      <c r="C2053" t="s">
        <v>12158</v>
      </c>
      <c r="D2053" t="s">
        <v>3957</v>
      </c>
      <c r="E2053" t="s">
        <v>12159</v>
      </c>
      <c r="F2053" t="s">
        <v>5213</v>
      </c>
      <c r="G2053" t="s">
        <v>12146</v>
      </c>
      <c r="H2053" t="s">
        <v>27</v>
      </c>
      <c r="I2053" t="s">
        <v>28</v>
      </c>
      <c r="J2053" t="s">
        <v>96</v>
      </c>
      <c r="K2053" t="s">
        <v>3970</v>
      </c>
      <c r="L2053" t="s">
        <v>4799</v>
      </c>
      <c r="M2053" t="s">
        <v>3456</v>
      </c>
      <c r="N2053" t="s">
        <v>3036</v>
      </c>
      <c r="O2053" t="s">
        <v>34</v>
      </c>
      <c r="P2053">
        <v>0</v>
      </c>
      <c r="Q2053">
        <v>0</v>
      </c>
      <c r="S2053" t="s">
        <v>12160</v>
      </c>
      <c r="U2053" t="s">
        <v>12161</v>
      </c>
    </row>
    <row r="2054" spans="1:21">
      <c r="A2054">
        <v>3998</v>
      </c>
      <c r="B2054" t="s">
        <v>2429</v>
      </c>
      <c r="C2054" t="s">
        <v>12162</v>
      </c>
      <c r="D2054" t="s">
        <v>3957</v>
      </c>
      <c r="E2054" t="s">
        <v>12163</v>
      </c>
      <c r="F2054" t="s">
        <v>5213</v>
      </c>
      <c r="G2054" t="s">
        <v>12146</v>
      </c>
      <c r="H2054" t="s">
        <v>27</v>
      </c>
      <c r="I2054" t="s">
        <v>28</v>
      </c>
      <c r="J2054" t="s">
        <v>5288</v>
      </c>
      <c r="K2054" t="s">
        <v>11592</v>
      </c>
      <c r="L2054" t="s">
        <v>4210</v>
      </c>
      <c r="M2054" t="s">
        <v>11368</v>
      </c>
      <c r="N2054" t="s">
        <v>4255</v>
      </c>
      <c r="O2054" t="s">
        <v>121</v>
      </c>
      <c r="P2054">
        <v>0</v>
      </c>
      <c r="Q2054">
        <v>0</v>
      </c>
      <c r="S2054" t="s">
        <v>12164</v>
      </c>
      <c r="U2054" t="s">
        <v>12165</v>
      </c>
    </row>
    <row r="2055" spans="1:21">
      <c r="A2055">
        <v>3999</v>
      </c>
      <c r="B2055" t="s">
        <v>11132</v>
      </c>
      <c r="C2055" t="s">
        <v>12166</v>
      </c>
      <c r="D2055" t="s">
        <v>3957</v>
      </c>
      <c r="E2055" t="s">
        <v>12167</v>
      </c>
      <c r="F2055" t="s">
        <v>5213</v>
      </c>
      <c r="G2055" t="s">
        <v>12146</v>
      </c>
      <c r="H2055" t="s">
        <v>27</v>
      </c>
      <c r="I2055" t="s">
        <v>28</v>
      </c>
      <c r="J2055" t="s">
        <v>4799</v>
      </c>
      <c r="K2055" t="s">
        <v>3970</v>
      </c>
      <c r="L2055" t="s">
        <v>96</v>
      </c>
      <c r="M2055" t="s">
        <v>2929</v>
      </c>
      <c r="O2055" t="s">
        <v>55</v>
      </c>
      <c r="P2055">
        <v>0</v>
      </c>
      <c r="Q2055">
        <v>0</v>
      </c>
      <c r="S2055" t="s">
        <v>12168</v>
      </c>
      <c r="U2055" t="s">
        <v>12169</v>
      </c>
    </row>
    <row r="2056" spans="1:21">
      <c r="A2056">
        <v>4000</v>
      </c>
      <c r="B2056" t="s">
        <v>2429</v>
      </c>
      <c r="C2056" t="s">
        <v>12170</v>
      </c>
      <c r="D2056" t="s">
        <v>3957</v>
      </c>
      <c r="E2056" t="s">
        <v>12171</v>
      </c>
      <c r="F2056" t="s">
        <v>5213</v>
      </c>
      <c r="G2056" t="s">
        <v>12146</v>
      </c>
      <c r="H2056" t="s">
        <v>27</v>
      </c>
      <c r="I2056" t="s">
        <v>28</v>
      </c>
      <c r="J2056" t="s">
        <v>4208</v>
      </c>
      <c r="K2056" t="s">
        <v>4254</v>
      </c>
      <c r="L2056" t="s">
        <v>9445</v>
      </c>
      <c r="M2056" t="s">
        <v>6384</v>
      </c>
      <c r="N2056" t="s">
        <v>4209</v>
      </c>
      <c r="O2056" t="s">
        <v>55</v>
      </c>
      <c r="P2056">
        <v>0</v>
      </c>
      <c r="Q2056">
        <v>0</v>
      </c>
      <c r="S2056" t="s">
        <v>12172</v>
      </c>
      <c r="U2056" t="s">
        <v>12169</v>
      </c>
    </row>
    <row r="2057" spans="1:21">
      <c r="A2057">
        <v>4001</v>
      </c>
      <c r="B2057" t="s">
        <v>2429</v>
      </c>
      <c r="C2057" t="s">
        <v>12173</v>
      </c>
      <c r="D2057" t="s">
        <v>3957</v>
      </c>
      <c r="E2057" t="s">
        <v>12174</v>
      </c>
      <c r="F2057" t="s">
        <v>5213</v>
      </c>
      <c r="G2057" t="s">
        <v>12146</v>
      </c>
      <c r="H2057" t="s">
        <v>27</v>
      </c>
      <c r="I2057" t="s">
        <v>28</v>
      </c>
      <c r="J2057" t="s">
        <v>4254</v>
      </c>
      <c r="K2057" t="s">
        <v>4209</v>
      </c>
      <c r="L2057" t="s">
        <v>11592</v>
      </c>
      <c r="M2057" t="s">
        <v>11368</v>
      </c>
      <c r="N2057" t="s">
        <v>12175</v>
      </c>
      <c r="O2057" t="s">
        <v>55</v>
      </c>
      <c r="P2057">
        <v>0</v>
      </c>
      <c r="Q2057">
        <v>0</v>
      </c>
      <c r="S2057" t="s">
        <v>12176</v>
      </c>
      <c r="U2057" t="s">
        <v>12169</v>
      </c>
    </row>
    <row r="2058" spans="1:21">
      <c r="A2058">
        <v>4002</v>
      </c>
      <c r="B2058" t="s">
        <v>2429</v>
      </c>
      <c r="C2058" t="s">
        <v>12177</v>
      </c>
      <c r="D2058" t="s">
        <v>3957</v>
      </c>
      <c r="E2058" t="s">
        <v>12178</v>
      </c>
      <c r="F2058" t="s">
        <v>5213</v>
      </c>
      <c r="G2058" t="s">
        <v>12146</v>
      </c>
      <c r="H2058" t="s">
        <v>27</v>
      </c>
      <c r="I2058" t="s">
        <v>28</v>
      </c>
      <c r="J2058" t="s">
        <v>4255</v>
      </c>
      <c r="K2058" t="s">
        <v>5289</v>
      </c>
      <c r="L2058" t="s">
        <v>12175</v>
      </c>
      <c r="M2058" t="s">
        <v>4288</v>
      </c>
      <c r="N2058" t="s">
        <v>4082</v>
      </c>
      <c r="O2058" t="s">
        <v>64</v>
      </c>
      <c r="P2058">
        <v>0</v>
      </c>
      <c r="Q2058">
        <v>0</v>
      </c>
      <c r="S2058" t="s">
        <v>12179</v>
      </c>
      <c r="U2058" t="s">
        <v>12169</v>
      </c>
    </row>
    <row r="2059" spans="1:21">
      <c r="A2059">
        <v>4003</v>
      </c>
      <c r="B2059" t="s">
        <v>2429</v>
      </c>
      <c r="C2059" t="s">
        <v>12180</v>
      </c>
      <c r="D2059" t="s">
        <v>3957</v>
      </c>
      <c r="E2059" t="s">
        <v>12181</v>
      </c>
      <c r="F2059" t="s">
        <v>5213</v>
      </c>
      <c r="G2059" t="s">
        <v>12146</v>
      </c>
      <c r="H2059" t="s">
        <v>27</v>
      </c>
      <c r="I2059" t="s">
        <v>28</v>
      </c>
      <c r="J2059" t="s">
        <v>4082</v>
      </c>
      <c r="K2059" t="s">
        <v>4289</v>
      </c>
      <c r="L2059" t="s">
        <v>4081</v>
      </c>
      <c r="M2059" t="s">
        <v>12182</v>
      </c>
      <c r="N2059" t="s">
        <v>4256</v>
      </c>
      <c r="O2059" t="s">
        <v>79</v>
      </c>
      <c r="P2059">
        <v>0</v>
      </c>
      <c r="Q2059">
        <v>0</v>
      </c>
      <c r="S2059" t="s">
        <v>12183</v>
      </c>
      <c r="U2059" t="s">
        <v>12184</v>
      </c>
    </row>
    <row r="2060" spans="1:21">
      <c r="A2060">
        <v>4004</v>
      </c>
      <c r="B2060" t="s">
        <v>2429</v>
      </c>
      <c r="C2060" t="s">
        <v>12185</v>
      </c>
      <c r="D2060" t="s">
        <v>3957</v>
      </c>
      <c r="E2060" t="s">
        <v>12186</v>
      </c>
      <c r="F2060" t="s">
        <v>5213</v>
      </c>
      <c r="G2060" t="s">
        <v>12146</v>
      </c>
      <c r="H2060" t="s">
        <v>27</v>
      </c>
      <c r="I2060" t="s">
        <v>28</v>
      </c>
      <c r="J2060" t="s">
        <v>6475</v>
      </c>
      <c r="K2060" t="s">
        <v>4287</v>
      </c>
      <c r="L2060" t="s">
        <v>5288</v>
      </c>
      <c r="M2060" t="s">
        <v>11592</v>
      </c>
      <c r="N2060" t="s">
        <v>4210</v>
      </c>
      <c r="O2060" t="s">
        <v>64</v>
      </c>
      <c r="P2060">
        <v>0</v>
      </c>
      <c r="Q2060">
        <v>0</v>
      </c>
      <c r="S2060" t="s">
        <v>12187</v>
      </c>
      <c r="U2060" t="s">
        <v>12188</v>
      </c>
    </row>
    <row r="2061" spans="1:21">
      <c r="A2061">
        <v>4005</v>
      </c>
      <c r="B2061" t="s">
        <v>12189</v>
      </c>
      <c r="C2061" t="s">
        <v>12190</v>
      </c>
      <c r="D2061" t="s">
        <v>3957</v>
      </c>
      <c r="E2061" t="s">
        <v>12191</v>
      </c>
      <c r="F2061" t="s">
        <v>5213</v>
      </c>
      <c r="G2061" t="s">
        <v>12146</v>
      </c>
      <c r="H2061" t="s">
        <v>27</v>
      </c>
      <c r="I2061" t="s">
        <v>28</v>
      </c>
      <c r="J2061" t="s">
        <v>3971</v>
      </c>
      <c r="K2061" t="s">
        <v>3972</v>
      </c>
      <c r="L2061" t="s">
        <v>11254</v>
      </c>
      <c r="M2061" t="s">
        <v>5361</v>
      </c>
      <c r="N2061" t="s">
        <v>6908</v>
      </c>
      <c r="O2061" t="s">
        <v>34</v>
      </c>
      <c r="P2061">
        <v>0</v>
      </c>
      <c r="Q2061">
        <v>0</v>
      </c>
      <c r="S2061" t="s">
        <v>12192</v>
      </c>
      <c r="U2061" t="s">
        <v>12193</v>
      </c>
    </row>
    <row r="2062" spans="1:21">
      <c r="A2062">
        <v>4006</v>
      </c>
      <c r="B2062" t="s">
        <v>21</v>
      </c>
      <c r="C2062" t="s">
        <v>5402</v>
      </c>
      <c r="D2062" t="s">
        <v>3957</v>
      </c>
      <c r="E2062" t="s">
        <v>12194</v>
      </c>
      <c r="F2062" t="s">
        <v>5213</v>
      </c>
      <c r="G2062" t="s">
        <v>12146</v>
      </c>
      <c r="H2062" t="s">
        <v>27</v>
      </c>
      <c r="I2062" t="s">
        <v>28</v>
      </c>
      <c r="J2062" t="s">
        <v>3035</v>
      </c>
      <c r="K2062" t="s">
        <v>3034</v>
      </c>
      <c r="L2062" t="s">
        <v>35</v>
      </c>
      <c r="M2062" t="s">
        <v>3033</v>
      </c>
      <c r="N2062" t="s">
        <v>5585</v>
      </c>
      <c r="O2062" t="s">
        <v>64</v>
      </c>
      <c r="P2062">
        <v>0</v>
      </c>
      <c r="Q2062">
        <v>0</v>
      </c>
      <c r="S2062" t="s">
        <v>12195</v>
      </c>
      <c r="U2062" t="s">
        <v>12196</v>
      </c>
    </row>
    <row r="2063" spans="1:21">
      <c r="A2063">
        <v>4007</v>
      </c>
      <c r="B2063" t="s">
        <v>2429</v>
      </c>
      <c r="C2063" t="s">
        <v>12197</v>
      </c>
      <c r="D2063" t="s">
        <v>364</v>
      </c>
      <c r="E2063" t="s">
        <v>12198</v>
      </c>
      <c r="F2063" t="s">
        <v>5213</v>
      </c>
      <c r="G2063" t="s">
        <v>12146</v>
      </c>
      <c r="H2063" t="s">
        <v>27</v>
      </c>
      <c r="I2063" t="s">
        <v>28</v>
      </c>
      <c r="J2063" t="s">
        <v>12199</v>
      </c>
      <c r="K2063" t="s">
        <v>12200</v>
      </c>
      <c r="L2063" t="s">
        <v>12201</v>
      </c>
      <c r="M2063" t="s">
        <v>12202</v>
      </c>
      <c r="N2063" t="s">
        <v>12203</v>
      </c>
      <c r="O2063" t="s">
        <v>34</v>
      </c>
      <c r="P2063">
        <v>0</v>
      </c>
      <c r="Q2063">
        <v>0</v>
      </c>
      <c r="S2063" t="s">
        <v>12204</v>
      </c>
      <c r="U2063" t="s">
        <v>12196</v>
      </c>
    </row>
    <row r="2064" spans="1:21">
      <c r="A2064">
        <v>4008</v>
      </c>
      <c r="B2064" t="s">
        <v>3258</v>
      </c>
      <c r="C2064" t="s">
        <v>11603</v>
      </c>
      <c r="D2064" t="s">
        <v>243</v>
      </c>
      <c r="E2064" t="s">
        <v>12205</v>
      </c>
      <c r="F2064" t="s">
        <v>5213</v>
      </c>
      <c r="G2064" t="s">
        <v>12146</v>
      </c>
      <c r="H2064" t="s">
        <v>27</v>
      </c>
      <c r="I2064" t="s">
        <v>28</v>
      </c>
      <c r="J2064" t="s">
        <v>12206</v>
      </c>
      <c r="K2064" t="s">
        <v>12207</v>
      </c>
      <c r="L2064" t="s">
        <v>12208</v>
      </c>
      <c r="M2064" t="s">
        <v>12209</v>
      </c>
      <c r="N2064" t="s">
        <v>12210</v>
      </c>
      <c r="O2064" t="s">
        <v>79</v>
      </c>
      <c r="P2064">
        <v>0</v>
      </c>
      <c r="Q2064">
        <v>0</v>
      </c>
      <c r="S2064" t="s">
        <v>12211</v>
      </c>
      <c r="U2064" t="s">
        <v>12196</v>
      </c>
    </row>
    <row r="2065" spans="1:21">
      <c r="A2065">
        <v>4009</v>
      </c>
      <c r="B2065" t="s">
        <v>3258</v>
      </c>
      <c r="C2065" t="s">
        <v>12212</v>
      </c>
      <c r="D2065" t="s">
        <v>243</v>
      </c>
      <c r="E2065" t="s">
        <v>12213</v>
      </c>
      <c r="F2065" t="s">
        <v>5213</v>
      </c>
      <c r="G2065" t="s">
        <v>12146</v>
      </c>
      <c r="H2065" t="s">
        <v>27</v>
      </c>
      <c r="I2065" t="s">
        <v>28</v>
      </c>
      <c r="J2065" t="s">
        <v>12214</v>
      </c>
      <c r="K2065" t="s">
        <v>12215</v>
      </c>
      <c r="L2065" t="s">
        <v>12216</v>
      </c>
      <c r="M2065" t="s">
        <v>12217</v>
      </c>
      <c r="N2065" t="s">
        <v>12218</v>
      </c>
      <c r="O2065" t="s">
        <v>121</v>
      </c>
      <c r="P2065">
        <v>0</v>
      </c>
      <c r="Q2065">
        <v>0</v>
      </c>
      <c r="S2065" t="s">
        <v>12219</v>
      </c>
      <c r="U2065" t="s">
        <v>12196</v>
      </c>
    </row>
    <row r="2066" spans="1:21">
      <c r="A2066">
        <v>4010</v>
      </c>
      <c r="B2066" t="s">
        <v>3258</v>
      </c>
      <c r="C2066" t="s">
        <v>12212</v>
      </c>
      <c r="D2066" t="s">
        <v>243</v>
      </c>
      <c r="E2066" t="s">
        <v>12220</v>
      </c>
      <c r="F2066" t="s">
        <v>5213</v>
      </c>
      <c r="G2066" t="s">
        <v>12146</v>
      </c>
      <c r="H2066" t="s">
        <v>27</v>
      </c>
      <c r="I2066" t="s">
        <v>28</v>
      </c>
      <c r="J2066" t="s">
        <v>12221</v>
      </c>
      <c r="K2066" t="s">
        <v>12222</v>
      </c>
      <c r="L2066" t="s">
        <v>4209</v>
      </c>
      <c r="M2066" t="s">
        <v>4287</v>
      </c>
      <c r="N2066" t="s">
        <v>11592</v>
      </c>
      <c r="O2066" t="s">
        <v>64</v>
      </c>
      <c r="P2066">
        <v>0</v>
      </c>
      <c r="Q2066">
        <v>0</v>
      </c>
      <c r="S2066" t="s">
        <v>12223</v>
      </c>
      <c r="U2066" t="s">
        <v>12196</v>
      </c>
    </row>
    <row r="2067" spans="1:21">
      <c r="A2067">
        <v>4011</v>
      </c>
      <c r="B2067" t="s">
        <v>2972</v>
      </c>
      <c r="C2067" t="s">
        <v>12224</v>
      </c>
      <c r="D2067" t="s">
        <v>243</v>
      </c>
      <c r="E2067" t="s">
        <v>12225</v>
      </c>
      <c r="F2067" t="s">
        <v>5213</v>
      </c>
      <c r="G2067" t="s">
        <v>12146</v>
      </c>
      <c r="H2067" t="s">
        <v>27</v>
      </c>
      <c r="I2067" t="s">
        <v>28</v>
      </c>
      <c r="J2067" t="s">
        <v>3971</v>
      </c>
      <c r="K2067" t="s">
        <v>11254</v>
      </c>
      <c r="L2067" t="s">
        <v>2929</v>
      </c>
      <c r="M2067" t="s">
        <v>3972</v>
      </c>
      <c r="N2067" t="s">
        <v>96</v>
      </c>
      <c r="O2067" t="s">
        <v>34</v>
      </c>
      <c r="P2067">
        <v>0</v>
      </c>
      <c r="Q2067">
        <v>0</v>
      </c>
      <c r="S2067" t="s">
        <v>12226</v>
      </c>
      <c r="U2067" t="s">
        <v>12227</v>
      </c>
    </row>
    <row r="2068" spans="1:21">
      <c r="A2068">
        <v>4012</v>
      </c>
      <c r="B2068" t="s">
        <v>2972</v>
      </c>
      <c r="C2068" t="s">
        <v>12228</v>
      </c>
      <c r="D2068" t="s">
        <v>243</v>
      </c>
      <c r="E2068" t="s">
        <v>12229</v>
      </c>
      <c r="F2068" t="s">
        <v>5213</v>
      </c>
      <c r="G2068" t="s">
        <v>12146</v>
      </c>
      <c r="H2068" t="s">
        <v>27</v>
      </c>
      <c r="I2068" t="s">
        <v>28</v>
      </c>
      <c r="J2068" t="s">
        <v>5814</v>
      </c>
      <c r="K2068" t="s">
        <v>12230</v>
      </c>
      <c r="L2068" t="s">
        <v>12231</v>
      </c>
      <c r="M2068" t="s">
        <v>9143</v>
      </c>
      <c r="N2068" t="s">
        <v>5284</v>
      </c>
      <c r="O2068" t="s">
        <v>55</v>
      </c>
      <c r="P2068">
        <v>0</v>
      </c>
      <c r="Q2068">
        <v>0</v>
      </c>
      <c r="S2068" t="s">
        <v>12232</v>
      </c>
      <c r="U2068" t="s">
        <v>12227</v>
      </c>
    </row>
    <row r="2069" spans="1:21">
      <c r="A2069">
        <v>4013</v>
      </c>
      <c r="B2069" t="s">
        <v>2950</v>
      </c>
      <c r="C2069" t="s">
        <v>11843</v>
      </c>
      <c r="D2069" t="s">
        <v>3957</v>
      </c>
      <c r="E2069" t="s">
        <v>12233</v>
      </c>
      <c r="F2069" t="s">
        <v>5213</v>
      </c>
      <c r="G2069" t="s">
        <v>12146</v>
      </c>
      <c r="H2069" t="s">
        <v>27</v>
      </c>
      <c r="I2069" t="s">
        <v>28</v>
      </c>
      <c r="J2069" t="s">
        <v>12234</v>
      </c>
      <c r="K2069" t="s">
        <v>12235</v>
      </c>
      <c r="L2069" t="s">
        <v>12236</v>
      </c>
      <c r="M2069" t="s">
        <v>12237</v>
      </c>
      <c r="N2069" t="s">
        <v>12238</v>
      </c>
      <c r="O2069" t="s">
        <v>79</v>
      </c>
      <c r="P2069">
        <v>0</v>
      </c>
      <c r="Q2069">
        <v>0</v>
      </c>
      <c r="S2069" t="s">
        <v>12239</v>
      </c>
      <c r="U2069" t="s">
        <v>12240</v>
      </c>
    </row>
    <row r="2070" spans="1:21">
      <c r="A2070">
        <v>4014</v>
      </c>
      <c r="B2070" t="s">
        <v>2950</v>
      </c>
      <c r="C2070" t="s">
        <v>12241</v>
      </c>
      <c r="D2070" t="s">
        <v>3957</v>
      </c>
      <c r="E2070" t="s">
        <v>12242</v>
      </c>
      <c r="F2070" t="s">
        <v>5213</v>
      </c>
      <c r="G2070" t="s">
        <v>12146</v>
      </c>
      <c r="H2070" t="s">
        <v>27</v>
      </c>
      <c r="I2070" t="s">
        <v>28</v>
      </c>
      <c r="J2070" t="s">
        <v>12243</v>
      </c>
      <c r="K2070" t="s">
        <v>12244</v>
      </c>
      <c r="L2070" t="s">
        <v>12245</v>
      </c>
      <c r="M2070" t="s">
        <v>12246</v>
      </c>
      <c r="N2070" t="s">
        <v>12247</v>
      </c>
      <c r="O2070" t="s">
        <v>121</v>
      </c>
      <c r="P2070">
        <v>0</v>
      </c>
      <c r="Q2070">
        <v>0</v>
      </c>
      <c r="S2070" t="s">
        <v>12248</v>
      </c>
      <c r="U2070" t="s">
        <v>12240</v>
      </c>
    </row>
    <row r="2071" spans="1:21">
      <c r="A2071">
        <v>4015</v>
      </c>
      <c r="B2071" t="s">
        <v>2429</v>
      </c>
      <c r="C2071" t="s">
        <v>11833</v>
      </c>
      <c r="D2071" t="s">
        <v>3957</v>
      </c>
      <c r="E2071" t="s">
        <v>12249</v>
      </c>
      <c r="F2071" t="s">
        <v>5213</v>
      </c>
      <c r="G2071" t="s">
        <v>12146</v>
      </c>
      <c r="H2071" t="s">
        <v>27</v>
      </c>
      <c r="I2071" t="s">
        <v>28</v>
      </c>
      <c r="J2071" t="s">
        <v>5288</v>
      </c>
      <c r="K2071" t="s">
        <v>4287</v>
      </c>
      <c r="L2071" t="s">
        <v>6475</v>
      </c>
      <c r="M2071" t="s">
        <v>4209</v>
      </c>
      <c r="N2071" t="s">
        <v>6384</v>
      </c>
      <c r="O2071" t="s">
        <v>121</v>
      </c>
      <c r="P2071">
        <v>0</v>
      </c>
      <c r="Q2071">
        <v>0</v>
      </c>
      <c r="S2071" t="s">
        <v>12250</v>
      </c>
      <c r="U2071" t="s">
        <v>12240</v>
      </c>
    </row>
    <row r="2072" spans="1:21">
      <c r="A2072">
        <v>4016</v>
      </c>
      <c r="B2072" t="s">
        <v>2429</v>
      </c>
      <c r="C2072" t="s">
        <v>12185</v>
      </c>
      <c r="D2072" t="s">
        <v>3957</v>
      </c>
      <c r="E2072" t="s">
        <v>12251</v>
      </c>
      <c r="F2072" t="s">
        <v>5213</v>
      </c>
      <c r="G2072" t="s">
        <v>12146</v>
      </c>
      <c r="H2072" t="s">
        <v>27</v>
      </c>
      <c r="I2072" t="s">
        <v>28</v>
      </c>
      <c r="J2072" t="s">
        <v>3972</v>
      </c>
      <c r="K2072" t="s">
        <v>5361</v>
      </c>
      <c r="L2072" t="s">
        <v>6860</v>
      </c>
      <c r="M2072" t="s">
        <v>6909</v>
      </c>
      <c r="N2072" t="s">
        <v>2930</v>
      </c>
      <c r="O2072" t="s">
        <v>64</v>
      </c>
      <c r="P2072">
        <v>0</v>
      </c>
      <c r="Q2072">
        <v>0</v>
      </c>
      <c r="S2072" t="s">
        <v>12252</v>
      </c>
      <c r="U2072" t="s">
        <v>12253</v>
      </c>
    </row>
    <row r="2073" spans="1:21">
      <c r="A2073">
        <v>4017</v>
      </c>
      <c r="B2073" t="s">
        <v>12189</v>
      </c>
      <c r="C2073" t="s">
        <v>12190</v>
      </c>
      <c r="D2073" t="s">
        <v>3957</v>
      </c>
      <c r="E2073" t="s">
        <v>12254</v>
      </c>
      <c r="F2073" t="s">
        <v>5213</v>
      </c>
      <c r="G2073" t="s">
        <v>12146</v>
      </c>
      <c r="H2073" t="s">
        <v>27</v>
      </c>
      <c r="I2073" t="s">
        <v>28</v>
      </c>
      <c r="J2073" t="s">
        <v>6896</v>
      </c>
      <c r="K2073" t="s">
        <v>9405</v>
      </c>
      <c r="L2073" t="s">
        <v>9387</v>
      </c>
      <c r="M2073" t="s">
        <v>6897</v>
      </c>
      <c r="N2073" t="s">
        <v>332</v>
      </c>
      <c r="O2073" t="s">
        <v>34</v>
      </c>
      <c r="P2073">
        <v>0</v>
      </c>
      <c r="Q2073">
        <v>0</v>
      </c>
      <c r="S2073" t="s">
        <v>12255</v>
      </c>
      <c r="U2073" t="s">
        <v>12256</v>
      </c>
    </row>
    <row r="2074" spans="1:21">
      <c r="A2074">
        <v>4018</v>
      </c>
      <c r="B2074" t="s">
        <v>2950</v>
      </c>
      <c r="C2074" t="s">
        <v>11876</v>
      </c>
      <c r="D2074" t="s">
        <v>364</v>
      </c>
      <c r="E2074" t="s">
        <v>12257</v>
      </c>
      <c r="F2074" t="s">
        <v>5213</v>
      </c>
      <c r="G2074" t="s">
        <v>12146</v>
      </c>
      <c r="H2074" t="s">
        <v>27</v>
      </c>
      <c r="I2074" t="s">
        <v>28</v>
      </c>
      <c r="J2074" t="s">
        <v>12258</v>
      </c>
      <c r="K2074" t="s">
        <v>12259</v>
      </c>
      <c r="L2074" t="s">
        <v>12260</v>
      </c>
      <c r="M2074" t="s">
        <v>12261</v>
      </c>
      <c r="N2074" t="s">
        <v>12262</v>
      </c>
      <c r="O2074" t="s">
        <v>79</v>
      </c>
      <c r="P2074">
        <v>0</v>
      </c>
      <c r="Q2074">
        <v>0</v>
      </c>
      <c r="S2074" t="s">
        <v>12263</v>
      </c>
      <c r="U2074" t="s">
        <v>12256</v>
      </c>
    </row>
    <row r="2075" spans="1:21">
      <c r="A2075">
        <v>4019</v>
      </c>
      <c r="B2075" t="s">
        <v>2950</v>
      </c>
      <c r="C2075" t="s">
        <v>12074</v>
      </c>
      <c r="D2075" t="s">
        <v>364</v>
      </c>
      <c r="E2075" t="s">
        <v>12264</v>
      </c>
      <c r="F2075" t="s">
        <v>5213</v>
      </c>
      <c r="G2075" t="s">
        <v>12146</v>
      </c>
      <c r="H2075" t="s">
        <v>27</v>
      </c>
      <c r="I2075" t="s">
        <v>28</v>
      </c>
      <c r="J2075" t="s">
        <v>5812</v>
      </c>
      <c r="K2075" t="s">
        <v>9141</v>
      </c>
      <c r="L2075" t="s">
        <v>11092</v>
      </c>
      <c r="M2075" t="s">
        <v>5323</v>
      </c>
      <c r="N2075" t="s">
        <v>11093</v>
      </c>
      <c r="O2075" t="s">
        <v>64</v>
      </c>
      <c r="P2075">
        <v>0</v>
      </c>
      <c r="Q2075">
        <v>0</v>
      </c>
      <c r="S2075" t="s">
        <v>12265</v>
      </c>
      <c r="U2075" t="s">
        <v>12256</v>
      </c>
    </row>
    <row r="2076" spans="1:21">
      <c r="A2076">
        <v>4020</v>
      </c>
      <c r="B2076" t="s">
        <v>2950</v>
      </c>
      <c r="C2076" t="s">
        <v>11833</v>
      </c>
      <c r="D2076" t="s">
        <v>364</v>
      </c>
      <c r="E2076" t="s">
        <v>12266</v>
      </c>
      <c r="F2076" t="s">
        <v>5213</v>
      </c>
      <c r="G2076" t="s">
        <v>12146</v>
      </c>
      <c r="H2076" t="s">
        <v>27</v>
      </c>
      <c r="I2076" t="s">
        <v>28</v>
      </c>
      <c r="J2076" t="s">
        <v>12267</v>
      </c>
      <c r="K2076" t="s">
        <v>12268</v>
      </c>
      <c r="L2076" t="s">
        <v>12269</v>
      </c>
      <c r="M2076" t="s">
        <v>12270</v>
      </c>
      <c r="N2076" t="s">
        <v>12271</v>
      </c>
      <c r="O2076" t="s">
        <v>34</v>
      </c>
      <c r="P2076">
        <v>0</v>
      </c>
      <c r="Q2076">
        <v>0</v>
      </c>
      <c r="S2076" t="s">
        <v>12272</v>
      </c>
      <c r="U2076" t="s">
        <v>12256</v>
      </c>
    </row>
    <row r="2077" spans="1:21">
      <c r="A2077">
        <v>4021</v>
      </c>
      <c r="B2077" t="s">
        <v>2950</v>
      </c>
      <c r="C2077" t="s">
        <v>11868</v>
      </c>
      <c r="D2077" t="s">
        <v>364</v>
      </c>
      <c r="E2077" t="s">
        <v>12273</v>
      </c>
      <c r="F2077" t="s">
        <v>5213</v>
      </c>
      <c r="G2077" t="s">
        <v>12146</v>
      </c>
      <c r="H2077" t="s">
        <v>27</v>
      </c>
      <c r="I2077" t="s">
        <v>28</v>
      </c>
      <c r="J2077" t="s">
        <v>4209</v>
      </c>
      <c r="K2077" t="s">
        <v>6475</v>
      </c>
      <c r="L2077" t="s">
        <v>4287</v>
      </c>
      <c r="M2077" t="s">
        <v>5288</v>
      </c>
      <c r="N2077" t="s">
        <v>11592</v>
      </c>
      <c r="O2077" t="s">
        <v>55</v>
      </c>
      <c r="P2077">
        <v>0</v>
      </c>
      <c r="Q2077">
        <v>0</v>
      </c>
      <c r="S2077" t="s">
        <v>12274</v>
      </c>
      <c r="U2077" t="s">
        <v>12256</v>
      </c>
    </row>
    <row r="2078" spans="1:21">
      <c r="A2078">
        <v>4022</v>
      </c>
      <c r="B2078" t="s">
        <v>2772</v>
      </c>
      <c r="C2078" t="s">
        <v>12275</v>
      </c>
      <c r="D2078" t="s">
        <v>243</v>
      </c>
      <c r="E2078" t="s">
        <v>12276</v>
      </c>
      <c r="F2078" t="s">
        <v>5213</v>
      </c>
      <c r="G2078" t="s">
        <v>12146</v>
      </c>
      <c r="H2078" t="s">
        <v>27</v>
      </c>
      <c r="I2078" t="s">
        <v>28</v>
      </c>
      <c r="J2078" t="s">
        <v>2929</v>
      </c>
      <c r="K2078" t="s">
        <v>2931</v>
      </c>
      <c r="L2078" t="s">
        <v>320</v>
      </c>
      <c r="M2078" t="s">
        <v>6908</v>
      </c>
      <c r="O2078" t="s">
        <v>64</v>
      </c>
      <c r="P2078">
        <v>0</v>
      </c>
      <c r="Q2078">
        <v>0</v>
      </c>
      <c r="S2078" t="s">
        <v>12277</v>
      </c>
      <c r="U2078" t="s">
        <v>12278</v>
      </c>
    </row>
    <row r="2079" spans="1:21">
      <c r="A2079">
        <v>4023</v>
      </c>
      <c r="B2079" t="s">
        <v>3748</v>
      </c>
      <c r="C2079" t="s">
        <v>11896</v>
      </c>
      <c r="D2079" t="s">
        <v>243</v>
      </c>
      <c r="E2079" t="s">
        <v>12279</v>
      </c>
      <c r="F2079" t="s">
        <v>5213</v>
      </c>
      <c r="G2079" t="s">
        <v>12146</v>
      </c>
      <c r="H2079" t="s">
        <v>27</v>
      </c>
      <c r="I2079" t="s">
        <v>28</v>
      </c>
      <c r="J2079" t="s">
        <v>12280</v>
      </c>
      <c r="K2079" t="s">
        <v>12281</v>
      </c>
      <c r="L2079" t="s">
        <v>12282</v>
      </c>
      <c r="M2079" t="s">
        <v>12283</v>
      </c>
      <c r="N2079" t="s">
        <v>12284</v>
      </c>
      <c r="O2079" t="s">
        <v>34</v>
      </c>
      <c r="P2079">
        <v>0</v>
      </c>
      <c r="Q2079">
        <v>0</v>
      </c>
      <c r="S2079" t="s">
        <v>12285</v>
      </c>
      <c r="U2079" t="s">
        <v>12278</v>
      </c>
    </row>
    <row r="2080" spans="1:21">
      <c r="A2080">
        <v>4024</v>
      </c>
      <c r="B2080" t="s">
        <v>11308</v>
      </c>
      <c r="C2080" t="s">
        <v>12286</v>
      </c>
      <c r="D2080" t="s">
        <v>243</v>
      </c>
      <c r="E2080" t="s">
        <v>12287</v>
      </c>
      <c r="F2080" t="s">
        <v>5213</v>
      </c>
      <c r="G2080" t="s">
        <v>12146</v>
      </c>
      <c r="H2080" t="s">
        <v>27</v>
      </c>
      <c r="I2080" t="s">
        <v>28</v>
      </c>
      <c r="J2080" t="s">
        <v>445</v>
      </c>
      <c r="K2080" t="s">
        <v>341</v>
      </c>
      <c r="L2080" t="s">
        <v>320</v>
      </c>
      <c r="M2080" t="s">
        <v>2931</v>
      </c>
      <c r="N2080" t="s">
        <v>5341</v>
      </c>
      <c r="O2080" t="s">
        <v>121</v>
      </c>
      <c r="P2080">
        <v>0</v>
      </c>
      <c r="Q2080">
        <v>0</v>
      </c>
      <c r="S2080" t="s">
        <v>12288</v>
      </c>
      <c r="U2080" t="s">
        <v>12278</v>
      </c>
    </row>
    <row r="2081" spans="1:21">
      <c r="A2081">
        <v>4025</v>
      </c>
      <c r="B2081" t="s">
        <v>2646</v>
      </c>
      <c r="C2081" t="s">
        <v>12289</v>
      </c>
      <c r="D2081" t="s">
        <v>243</v>
      </c>
      <c r="E2081" t="s">
        <v>12290</v>
      </c>
      <c r="F2081" t="s">
        <v>5213</v>
      </c>
      <c r="G2081" t="s">
        <v>12146</v>
      </c>
      <c r="H2081" t="s">
        <v>27</v>
      </c>
      <c r="I2081" t="s">
        <v>28</v>
      </c>
      <c r="J2081" t="s">
        <v>6384</v>
      </c>
      <c r="K2081" t="s">
        <v>4209</v>
      </c>
      <c r="L2081" t="s">
        <v>6475</v>
      </c>
      <c r="M2081" t="s">
        <v>4287</v>
      </c>
      <c r="O2081" t="s">
        <v>121</v>
      </c>
      <c r="P2081">
        <v>0</v>
      </c>
      <c r="Q2081">
        <v>0</v>
      </c>
      <c r="S2081" t="s">
        <v>12291</v>
      </c>
      <c r="U2081" t="s">
        <v>12278</v>
      </c>
    </row>
    <row r="2082" spans="1:21">
      <c r="A2082">
        <v>4026</v>
      </c>
      <c r="B2082" t="s">
        <v>4455</v>
      </c>
      <c r="C2082" t="s">
        <v>12292</v>
      </c>
      <c r="D2082" t="s">
        <v>243</v>
      </c>
      <c r="E2082" t="s">
        <v>12293</v>
      </c>
      <c r="F2082" t="s">
        <v>5213</v>
      </c>
      <c r="G2082" t="s">
        <v>12146</v>
      </c>
      <c r="H2082" t="s">
        <v>27</v>
      </c>
      <c r="I2082" t="s">
        <v>28</v>
      </c>
      <c r="J2082" t="s">
        <v>12294</v>
      </c>
      <c r="K2082" t="s">
        <v>12295</v>
      </c>
      <c r="L2082" t="s">
        <v>12296</v>
      </c>
      <c r="M2082" t="s">
        <v>12297</v>
      </c>
      <c r="N2082" t="s">
        <v>12298</v>
      </c>
      <c r="O2082" t="s">
        <v>34</v>
      </c>
      <c r="P2082">
        <v>0</v>
      </c>
      <c r="Q2082">
        <v>0</v>
      </c>
      <c r="S2082" t="s">
        <v>12299</v>
      </c>
      <c r="U2082" t="s">
        <v>12278</v>
      </c>
    </row>
    <row r="2083" spans="1:21">
      <c r="A2083">
        <v>4027</v>
      </c>
      <c r="B2083" t="s">
        <v>4654</v>
      </c>
      <c r="C2083" t="s">
        <v>12300</v>
      </c>
      <c r="D2083" t="s">
        <v>243</v>
      </c>
      <c r="E2083" t="s">
        <v>12301</v>
      </c>
      <c r="F2083" t="s">
        <v>5213</v>
      </c>
      <c r="G2083" t="s">
        <v>12146</v>
      </c>
      <c r="H2083" t="s">
        <v>27</v>
      </c>
      <c r="I2083" t="s">
        <v>28</v>
      </c>
      <c r="J2083" t="s">
        <v>12302</v>
      </c>
      <c r="K2083" t="s">
        <v>12303</v>
      </c>
      <c r="L2083" t="s">
        <v>12304</v>
      </c>
      <c r="M2083" t="s">
        <v>12305</v>
      </c>
      <c r="N2083" t="s">
        <v>12306</v>
      </c>
      <c r="O2083" t="s">
        <v>55</v>
      </c>
      <c r="P2083">
        <v>0</v>
      </c>
      <c r="Q2083">
        <v>0</v>
      </c>
      <c r="S2083" t="s">
        <v>12307</v>
      </c>
      <c r="U2083" t="s">
        <v>12278</v>
      </c>
    </row>
    <row r="2084" spans="1:21">
      <c r="A2084">
        <v>4028</v>
      </c>
      <c r="B2084" t="s">
        <v>11308</v>
      </c>
      <c r="C2084" t="s">
        <v>11309</v>
      </c>
      <c r="D2084" t="s">
        <v>243</v>
      </c>
      <c r="E2084" t="s">
        <v>12308</v>
      </c>
      <c r="F2084" t="s">
        <v>5213</v>
      </c>
      <c r="G2084" t="s">
        <v>12146</v>
      </c>
      <c r="H2084" t="s">
        <v>27</v>
      </c>
      <c r="I2084" t="s">
        <v>28</v>
      </c>
      <c r="J2084" t="s">
        <v>12309</v>
      </c>
      <c r="K2084" t="s">
        <v>12310</v>
      </c>
      <c r="L2084" t="s">
        <v>12311</v>
      </c>
      <c r="M2084" t="s">
        <v>12312</v>
      </c>
      <c r="N2084" t="s">
        <v>12313</v>
      </c>
      <c r="O2084" t="s">
        <v>79</v>
      </c>
      <c r="P2084">
        <v>0</v>
      </c>
      <c r="Q2084">
        <v>0</v>
      </c>
      <c r="S2084" t="s">
        <v>12314</v>
      </c>
      <c r="U2084" t="s">
        <v>12315</v>
      </c>
    </row>
    <row r="2085" spans="1:21">
      <c r="A2085">
        <v>4029</v>
      </c>
      <c r="B2085" t="s">
        <v>4709</v>
      </c>
      <c r="C2085" t="s">
        <v>12316</v>
      </c>
      <c r="D2085" t="s">
        <v>364</v>
      </c>
      <c r="E2085" t="s">
        <v>12317</v>
      </c>
      <c r="F2085" t="s">
        <v>5213</v>
      </c>
      <c r="G2085" t="s">
        <v>12146</v>
      </c>
      <c r="H2085" t="s">
        <v>27</v>
      </c>
      <c r="I2085" t="s">
        <v>28</v>
      </c>
      <c r="J2085" t="s">
        <v>3456</v>
      </c>
      <c r="K2085" t="s">
        <v>5342</v>
      </c>
      <c r="L2085" t="s">
        <v>12318</v>
      </c>
      <c r="M2085" t="s">
        <v>12319</v>
      </c>
      <c r="O2085" t="s">
        <v>64</v>
      </c>
      <c r="P2085">
        <v>0</v>
      </c>
      <c r="Q2085">
        <v>0</v>
      </c>
      <c r="S2085" t="s">
        <v>12320</v>
      </c>
      <c r="U2085" t="s">
        <v>12315</v>
      </c>
    </row>
    <row r="2086" spans="1:21">
      <c r="A2086">
        <v>4030</v>
      </c>
      <c r="B2086" t="s">
        <v>2950</v>
      </c>
      <c r="C2086" t="s">
        <v>12321</v>
      </c>
      <c r="D2086" t="s">
        <v>364</v>
      </c>
      <c r="E2086" t="s">
        <v>12322</v>
      </c>
      <c r="F2086" t="s">
        <v>5213</v>
      </c>
      <c r="G2086" t="s">
        <v>12146</v>
      </c>
      <c r="H2086" t="s">
        <v>27</v>
      </c>
      <c r="I2086" t="s">
        <v>28</v>
      </c>
      <c r="J2086" t="s">
        <v>4254</v>
      </c>
      <c r="K2086" t="s">
        <v>9445</v>
      </c>
      <c r="L2086" t="s">
        <v>6384</v>
      </c>
      <c r="M2086" t="s">
        <v>4209</v>
      </c>
      <c r="N2086" t="s">
        <v>6475</v>
      </c>
      <c r="O2086" t="s">
        <v>64</v>
      </c>
      <c r="P2086">
        <v>0</v>
      </c>
      <c r="Q2086">
        <v>0</v>
      </c>
      <c r="S2086" t="s">
        <v>12323</v>
      </c>
      <c r="U2086" t="s">
        <v>12315</v>
      </c>
    </row>
    <row r="2087" spans="1:21">
      <c r="A2087">
        <v>4031</v>
      </c>
      <c r="B2087" t="s">
        <v>2950</v>
      </c>
      <c r="C2087" t="s">
        <v>12112</v>
      </c>
      <c r="D2087" t="s">
        <v>364</v>
      </c>
      <c r="E2087" t="s">
        <v>12324</v>
      </c>
      <c r="F2087" t="s">
        <v>5213</v>
      </c>
      <c r="G2087" t="s">
        <v>12146</v>
      </c>
      <c r="H2087" t="s">
        <v>27</v>
      </c>
      <c r="I2087" t="s">
        <v>28</v>
      </c>
      <c r="J2087" t="s">
        <v>12325</v>
      </c>
      <c r="K2087" t="s">
        <v>12326</v>
      </c>
      <c r="L2087" t="s">
        <v>12327</v>
      </c>
      <c r="M2087" t="s">
        <v>12328</v>
      </c>
      <c r="N2087" t="s">
        <v>12329</v>
      </c>
      <c r="O2087" t="s">
        <v>64</v>
      </c>
      <c r="P2087">
        <v>0</v>
      </c>
      <c r="Q2087">
        <v>0</v>
      </c>
      <c r="S2087" t="s">
        <v>12330</v>
      </c>
      <c r="U2087" t="s">
        <v>12331</v>
      </c>
    </row>
    <row r="2088" spans="1:21">
      <c r="A2088">
        <v>4032</v>
      </c>
      <c r="B2088" t="s">
        <v>2950</v>
      </c>
      <c r="C2088" t="s">
        <v>12081</v>
      </c>
      <c r="D2088" t="s">
        <v>364</v>
      </c>
      <c r="E2088" t="s">
        <v>12332</v>
      </c>
      <c r="F2088" t="s">
        <v>5213</v>
      </c>
      <c r="G2088" t="s">
        <v>12146</v>
      </c>
      <c r="H2088" t="s">
        <v>27</v>
      </c>
      <c r="I2088" t="s">
        <v>28</v>
      </c>
      <c r="J2088" t="s">
        <v>5276</v>
      </c>
      <c r="K2088" t="s">
        <v>12333</v>
      </c>
      <c r="L2088" t="s">
        <v>5284</v>
      </c>
      <c r="M2088" t="s">
        <v>5264</v>
      </c>
      <c r="N2088" t="s">
        <v>9143</v>
      </c>
      <c r="O2088" t="s">
        <v>34</v>
      </c>
      <c r="P2088">
        <v>0</v>
      </c>
      <c r="Q2088">
        <v>0</v>
      </c>
      <c r="S2088" t="s">
        <v>12334</v>
      </c>
      <c r="U2088" t="s">
        <v>12331</v>
      </c>
    </row>
    <row r="2089" spans="1:21">
      <c r="A2089">
        <v>4033</v>
      </c>
      <c r="B2089" t="s">
        <v>11308</v>
      </c>
      <c r="C2089" t="s">
        <v>12286</v>
      </c>
      <c r="D2089" t="s">
        <v>243</v>
      </c>
      <c r="E2089" t="s">
        <v>12335</v>
      </c>
      <c r="F2089" t="s">
        <v>5213</v>
      </c>
      <c r="G2089" t="s">
        <v>12146</v>
      </c>
      <c r="H2089" t="s">
        <v>27</v>
      </c>
      <c r="I2089" t="s">
        <v>28</v>
      </c>
      <c r="J2089" t="s">
        <v>12336</v>
      </c>
      <c r="K2089" t="s">
        <v>12337</v>
      </c>
      <c r="L2089" t="s">
        <v>12338</v>
      </c>
      <c r="M2089" t="s">
        <v>12339</v>
      </c>
      <c r="N2089" t="s">
        <v>12340</v>
      </c>
      <c r="O2089" t="s">
        <v>55</v>
      </c>
      <c r="P2089">
        <v>0</v>
      </c>
      <c r="Q2089">
        <v>0</v>
      </c>
      <c r="S2089" t="s">
        <v>12341</v>
      </c>
      <c r="U2089" t="s">
        <v>12331</v>
      </c>
    </row>
    <row r="2090" spans="1:21">
      <c r="A2090">
        <v>4034</v>
      </c>
      <c r="B2090" t="s">
        <v>7095</v>
      </c>
      <c r="C2090" t="s">
        <v>12342</v>
      </c>
      <c r="D2090" t="s">
        <v>243</v>
      </c>
      <c r="E2090" t="s">
        <v>12343</v>
      </c>
      <c r="F2090" t="s">
        <v>5213</v>
      </c>
      <c r="G2090" t="s">
        <v>12146</v>
      </c>
      <c r="H2090" t="s">
        <v>27</v>
      </c>
      <c r="I2090" t="s">
        <v>28</v>
      </c>
      <c r="J2090" t="s">
        <v>12344</v>
      </c>
      <c r="K2090" t="s">
        <v>12345</v>
      </c>
      <c r="L2090" t="s">
        <v>12346</v>
      </c>
      <c r="M2090" t="s">
        <v>12347</v>
      </c>
      <c r="O2090" t="s">
        <v>55</v>
      </c>
      <c r="P2090">
        <v>0</v>
      </c>
      <c r="Q2090">
        <v>0</v>
      </c>
      <c r="S2090" t="s">
        <v>12348</v>
      </c>
      <c r="U2090" t="s">
        <v>12331</v>
      </c>
    </row>
    <row r="2091" spans="1:21">
      <c r="A2091">
        <v>4035</v>
      </c>
      <c r="B2091" t="s">
        <v>11308</v>
      </c>
      <c r="C2091" t="s">
        <v>12349</v>
      </c>
      <c r="D2091" t="s">
        <v>243</v>
      </c>
      <c r="E2091" t="s">
        <v>12350</v>
      </c>
      <c r="F2091" t="s">
        <v>5213</v>
      </c>
      <c r="G2091" t="s">
        <v>12146</v>
      </c>
      <c r="H2091" t="s">
        <v>27</v>
      </c>
      <c r="I2091" t="s">
        <v>28</v>
      </c>
      <c r="J2091" t="s">
        <v>12351</v>
      </c>
      <c r="K2091" t="s">
        <v>5289</v>
      </c>
      <c r="L2091" t="s">
        <v>4255</v>
      </c>
      <c r="M2091" t="s">
        <v>11368</v>
      </c>
      <c r="N2091" t="s">
        <v>12352</v>
      </c>
      <c r="O2091" t="s">
        <v>34</v>
      </c>
      <c r="P2091">
        <v>0</v>
      </c>
      <c r="Q2091">
        <v>0</v>
      </c>
      <c r="S2091" t="s">
        <v>12353</v>
      </c>
      <c r="U2091" t="s">
        <v>12354</v>
      </c>
    </row>
    <row r="2092" spans="1:21">
      <c r="A2092">
        <v>4036</v>
      </c>
      <c r="B2092" t="s">
        <v>4654</v>
      </c>
      <c r="C2092" t="s">
        <v>12355</v>
      </c>
      <c r="D2092" t="s">
        <v>243</v>
      </c>
      <c r="E2092" t="s">
        <v>12356</v>
      </c>
      <c r="F2092" t="s">
        <v>5213</v>
      </c>
      <c r="G2092" t="s">
        <v>12146</v>
      </c>
      <c r="H2092" t="s">
        <v>27</v>
      </c>
      <c r="I2092" t="s">
        <v>28</v>
      </c>
      <c r="J2092" t="s">
        <v>3456</v>
      </c>
      <c r="K2092" t="s">
        <v>3972</v>
      </c>
      <c r="L2092" t="s">
        <v>5361</v>
      </c>
      <c r="M2092" t="s">
        <v>2929</v>
      </c>
      <c r="N2092" t="s">
        <v>3970</v>
      </c>
      <c r="O2092" t="s">
        <v>79</v>
      </c>
      <c r="P2092">
        <v>0</v>
      </c>
      <c r="Q2092">
        <v>0</v>
      </c>
      <c r="S2092" t="s">
        <v>12357</v>
      </c>
      <c r="U2092" t="s">
        <v>12354</v>
      </c>
    </row>
    <row r="2093" spans="1:21">
      <c r="A2093">
        <v>4037</v>
      </c>
      <c r="B2093" t="s">
        <v>2772</v>
      </c>
      <c r="C2093" t="s">
        <v>11061</v>
      </c>
      <c r="D2093" t="s">
        <v>243</v>
      </c>
      <c r="E2093" t="s">
        <v>12358</v>
      </c>
      <c r="F2093" t="s">
        <v>5213</v>
      </c>
      <c r="G2093" t="s">
        <v>12146</v>
      </c>
      <c r="H2093" t="s">
        <v>27</v>
      </c>
      <c r="I2093" t="s">
        <v>28</v>
      </c>
      <c r="J2093" t="s">
        <v>3036</v>
      </c>
      <c r="K2093" t="s">
        <v>3456</v>
      </c>
      <c r="L2093" t="s">
        <v>3970</v>
      </c>
      <c r="M2093" t="s">
        <v>2929</v>
      </c>
      <c r="O2093" t="s">
        <v>121</v>
      </c>
      <c r="P2093">
        <v>0</v>
      </c>
      <c r="Q2093">
        <v>0</v>
      </c>
      <c r="S2093" t="s">
        <v>12359</v>
      </c>
      <c r="U2093" t="s">
        <v>12360</v>
      </c>
    </row>
    <row r="2094" spans="1:21">
      <c r="A2094">
        <v>4038</v>
      </c>
      <c r="B2094" t="s">
        <v>3748</v>
      </c>
      <c r="C2094" t="s">
        <v>12361</v>
      </c>
      <c r="D2094" t="s">
        <v>243</v>
      </c>
      <c r="E2094" t="s">
        <v>12362</v>
      </c>
      <c r="F2094" t="s">
        <v>5213</v>
      </c>
      <c r="G2094" t="s">
        <v>12146</v>
      </c>
      <c r="H2094" t="s">
        <v>27</v>
      </c>
      <c r="I2094" t="s">
        <v>28</v>
      </c>
      <c r="J2094" t="s">
        <v>12363</v>
      </c>
      <c r="K2094" t="s">
        <v>12364</v>
      </c>
      <c r="L2094" t="s">
        <v>12365</v>
      </c>
      <c r="M2094" t="s">
        <v>12366</v>
      </c>
      <c r="N2094" t="s">
        <v>12367</v>
      </c>
      <c r="O2094" t="s">
        <v>34</v>
      </c>
      <c r="P2094">
        <v>0</v>
      </c>
      <c r="Q2094">
        <v>0</v>
      </c>
      <c r="S2094" t="s">
        <v>12368</v>
      </c>
      <c r="U2094" t="s">
        <v>12360</v>
      </c>
    </row>
    <row r="2095" spans="1:21">
      <c r="A2095">
        <v>4039</v>
      </c>
      <c r="B2095" t="s">
        <v>2972</v>
      </c>
      <c r="C2095" t="s">
        <v>12228</v>
      </c>
      <c r="D2095" t="s">
        <v>243</v>
      </c>
      <c r="E2095" t="s">
        <v>12369</v>
      </c>
      <c r="F2095" t="s">
        <v>5213</v>
      </c>
      <c r="G2095" t="s">
        <v>12146</v>
      </c>
      <c r="H2095" t="s">
        <v>27</v>
      </c>
      <c r="I2095" t="s">
        <v>28</v>
      </c>
      <c r="J2095" t="s">
        <v>6475</v>
      </c>
      <c r="K2095" t="s">
        <v>6384</v>
      </c>
      <c r="L2095" t="s">
        <v>4254</v>
      </c>
      <c r="M2095" t="s">
        <v>5288</v>
      </c>
      <c r="N2095" t="s">
        <v>4082</v>
      </c>
      <c r="O2095" t="s">
        <v>34</v>
      </c>
      <c r="P2095">
        <v>0</v>
      </c>
      <c r="Q2095">
        <v>0</v>
      </c>
      <c r="S2095" t="s">
        <v>12370</v>
      </c>
      <c r="U2095" t="s">
        <v>12360</v>
      </c>
    </row>
    <row r="2096" spans="1:21">
      <c r="A2096">
        <v>4040</v>
      </c>
      <c r="B2096" t="s">
        <v>2972</v>
      </c>
      <c r="C2096" t="s">
        <v>12371</v>
      </c>
      <c r="D2096" t="s">
        <v>243</v>
      </c>
      <c r="E2096" t="s">
        <v>12372</v>
      </c>
      <c r="F2096" t="s">
        <v>5213</v>
      </c>
      <c r="G2096" t="s">
        <v>12146</v>
      </c>
      <c r="H2096" t="s">
        <v>27</v>
      </c>
      <c r="I2096" t="s">
        <v>28</v>
      </c>
      <c r="J2096" t="s">
        <v>2929</v>
      </c>
      <c r="K2096" t="s">
        <v>96</v>
      </c>
      <c r="L2096" t="s">
        <v>3972</v>
      </c>
      <c r="M2096" t="s">
        <v>6909</v>
      </c>
      <c r="N2096" t="s">
        <v>6908</v>
      </c>
      <c r="O2096" t="s">
        <v>79</v>
      </c>
      <c r="P2096">
        <v>0</v>
      </c>
      <c r="Q2096">
        <v>0</v>
      </c>
      <c r="S2096" t="s">
        <v>12373</v>
      </c>
      <c r="U2096" t="s">
        <v>12360</v>
      </c>
    </row>
    <row r="2097" spans="1:21">
      <c r="A2097">
        <v>4041</v>
      </c>
      <c r="B2097" t="s">
        <v>4654</v>
      </c>
      <c r="C2097" t="s">
        <v>12374</v>
      </c>
      <c r="D2097" t="s">
        <v>3957</v>
      </c>
      <c r="E2097" t="s">
        <v>12375</v>
      </c>
      <c r="F2097" t="s">
        <v>5213</v>
      </c>
      <c r="G2097" t="s">
        <v>12376</v>
      </c>
      <c r="H2097" t="s">
        <v>27</v>
      </c>
      <c r="I2097" t="s">
        <v>28</v>
      </c>
      <c r="J2097" t="s">
        <v>5363</v>
      </c>
      <c r="K2097" t="s">
        <v>445</v>
      </c>
      <c r="L2097" t="s">
        <v>6917</v>
      </c>
      <c r="M2097" t="s">
        <v>12377</v>
      </c>
      <c r="N2097" t="s">
        <v>505</v>
      </c>
      <c r="O2097" t="s">
        <v>34</v>
      </c>
      <c r="P2097">
        <v>0</v>
      </c>
      <c r="Q2097">
        <v>0</v>
      </c>
      <c r="S2097" t="s">
        <v>12378</v>
      </c>
      <c r="U2097" t="s">
        <v>12379</v>
      </c>
    </row>
    <row r="2098" spans="1:21">
      <c r="A2098">
        <v>4042</v>
      </c>
      <c r="B2098" t="s">
        <v>12380</v>
      </c>
      <c r="C2098" t="s">
        <v>12381</v>
      </c>
      <c r="D2098" t="s">
        <v>3957</v>
      </c>
      <c r="E2098" t="s">
        <v>12382</v>
      </c>
      <c r="F2098" t="s">
        <v>5213</v>
      </c>
      <c r="G2098" t="s">
        <v>12376</v>
      </c>
      <c r="H2098" t="s">
        <v>27</v>
      </c>
      <c r="I2098" t="s">
        <v>28</v>
      </c>
      <c r="J2098" t="s">
        <v>12383</v>
      </c>
      <c r="K2098" t="s">
        <v>12384</v>
      </c>
      <c r="L2098" t="s">
        <v>12385</v>
      </c>
      <c r="M2098" t="s">
        <v>12386</v>
      </c>
      <c r="N2098" t="s">
        <v>11969</v>
      </c>
      <c r="O2098" t="s">
        <v>121</v>
      </c>
      <c r="P2098">
        <v>0</v>
      </c>
      <c r="Q2098">
        <v>0</v>
      </c>
      <c r="S2098" t="s">
        <v>12387</v>
      </c>
      <c r="U2098" t="s">
        <v>12388</v>
      </c>
    </row>
    <row r="2099" spans="1:21">
      <c r="A2099">
        <v>4043</v>
      </c>
      <c r="B2099" t="s">
        <v>2429</v>
      </c>
      <c r="C2099" t="s">
        <v>11229</v>
      </c>
      <c r="D2099" t="s">
        <v>3957</v>
      </c>
      <c r="E2099" t="s">
        <v>12389</v>
      </c>
      <c r="F2099" t="s">
        <v>5213</v>
      </c>
      <c r="G2099" t="s">
        <v>12376</v>
      </c>
      <c r="H2099" t="s">
        <v>27</v>
      </c>
      <c r="I2099" t="s">
        <v>28</v>
      </c>
      <c r="J2099" t="s">
        <v>12390</v>
      </c>
      <c r="K2099" t="s">
        <v>12391</v>
      </c>
      <c r="L2099" t="s">
        <v>12392</v>
      </c>
      <c r="M2099" t="s">
        <v>12393</v>
      </c>
      <c r="N2099" t="s">
        <v>12394</v>
      </c>
      <c r="O2099" t="s">
        <v>55</v>
      </c>
      <c r="P2099">
        <v>0</v>
      </c>
      <c r="Q2099">
        <v>0</v>
      </c>
      <c r="S2099" t="s">
        <v>12395</v>
      </c>
      <c r="U2099" t="s">
        <v>12388</v>
      </c>
    </row>
    <row r="2100" spans="1:21">
      <c r="A2100">
        <v>4044</v>
      </c>
      <c r="B2100" t="s">
        <v>7095</v>
      </c>
      <c r="C2100" t="s">
        <v>12396</v>
      </c>
      <c r="D2100" t="s">
        <v>3957</v>
      </c>
      <c r="E2100" t="s">
        <v>12397</v>
      </c>
      <c r="F2100" t="s">
        <v>5213</v>
      </c>
      <c r="G2100" t="s">
        <v>12376</v>
      </c>
      <c r="H2100" t="s">
        <v>27</v>
      </c>
      <c r="I2100" t="s">
        <v>28</v>
      </c>
      <c r="J2100" t="s">
        <v>12398</v>
      </c>
      <c r="K2100" t="s">
        <v>12399</v>
      </c>
      <c r="L2100" t="s">
        <v>12400</v>
      </c>
      <c r="M2100" t="s">
        <v>12401</v>
      </c>
      <c r="O2100" t="s">
        <v>55</v>
      </c>
      <c r="P2100">
        <v>0</v>
      </c>
      <c r="Q2100">
        <v>0</v>
      </c>
      <c r="S2100" t="s">
        <v>12402</v>
      </c>
      <c r="U2100" t="s">
        <v>12403</v>
      </c>
    </row>
    <row r="2101" spans="1:21">
      <c r="A2101">
        <v>4045</v>
      </c>
      <c r="B2101" t="s">
        <v>11849</v>
      </c>
      <c r="C2101" t="s">
        <v>11109</v>
      </c>
      <c r="D2101" t="s">
        <v>3957</v>
      </c>
      <c r="E2101" t="s">
        <v>12404</v>
      </c>
      <c r="F2101" t="s">
        <v>5213</v>
      </c>
      <c r="G2101" t="s">
        <v>12376</v>
      </c>
      <c r="H2101" t="s">
        <v>27</v>
      </c>
      <c r="I2101" t="s">
        <v>28</v>
      </c>
      <c r="J2101" t="s">
        <v>12405</v>
      </c>
      <c r="K2101" t="s">
        <v>12406</v>
      </c>
      <c r="L2101" t="s">
        <v>12407</v>
      </c>
      <c r="M2101" t="s">
        <v>12408</v>
      </c>
      <c r="O2101" t="s">
        <v>34</v>
      </c>
      <c r="P2101">
        <v>0</v>
      </c>
      <c r="Q2101">
        <v>0</v>
      </c>
      <c r="S2101" t="s">
        <v>12409</v>
      </c>
      <c r="U2101" t="s">
        <v>12403</v>
      </c>
    </row>
    <row r="2102" spans="1:21">
      <c r="A2102">
        <v>4046</v>
      </c>
      <c r="B2102" t="s">
        <v>2972</v>
      </c>
      <c r="C2102" t="s">
        <v>12410</v>
      </c>
      <c r="D2102" t="s">
        <v>3957</v>
      </c>
      <c r="E2102" t="s">
        <v>12411</v>
      </c>
      <c r="F2102" t="s">
        <v>5213</v>
      </c>
      <c r="G2102" t="s">
        <v>12376</v>
      </c>
      <c r="H2102" t="s">
        <v>27</v>
      </c>
      <c r="I2102" t="s">
        <v>28</v>
      </c>
      <c r="J2102" t="s">
        <v>12412</v>
      </c>
      <c r="K2102" t="s">
        <v>12413</v>
      </c>
      <c r="L2102" t="s">
        <v>6866</v>
      </c>
      <c r="M2102" t="s">
        <v>12414</v>
      </c>
      <c r="N2102" t="s">
        <v>12415</v>
      </c>
      <c r="O2102" t="s">
        <v>121</v>
      </c>
      <c r="P2102">
        <v>0</v>
      </c>
      <c r="Q2102">
        <v>0</v>
      </c>
      <c r="S2102" t="s">
        <v>12416</v>
      </c>
      <c r="U2102" t="s">
        <v>12417</v>
      </c>
    </row>
    <row r="2103" spans="1:21">
      <c r="A2103">
        <v>4047</v>
      </c>
      <c r="B2103" t="s">
        <v>7095</v>
      </c>
      <c r="C2103" t="s">
        <v>12418</v>
      </c>
      <c r="D2103" t="s">
        <v>3957</v>
      </c>
      <c r="E2103" t="s">
        <v>12419</v>
      </c>
      <c r="F2103" t="s">
        <v>5213</v>
      </c>
      <c r="G2103" t="s">
        <v>12376</v>
      </c>
      <c r="H2103" t="s">
        <v>27</v>
      </c>
      <c r="I2103" t="s">
        <v>28</v>
      </c>
      <c r="J2103" t="s">
        <v>12420</v>
      </c>
      <c r="K2103" t="s">
        <v>12421</v>
      </c>
      <c r="L2103" t="s">
        <v>11846</v>
      </c>
      <c r="M2103" t="s">
        <v>12422</v>
      </c>
      <c r="O2103" t="s">
        <v>34</v>
      </c>
      <c r="P2103">
        <v>0</v>
      </c>
      <c r="Q2103">
        <v>0</v>
      </c>
      <c r="S2103" t="s">
        <v>12423</v>
      </c>
      <c r="U2103" t="s">
        <v>12424</v>
      </c>
    </row>
    <row r="2104" spans="1:21">
      <c r="A2104">
        <v>4048</v>
      </c>
      <c r="B2104" t="s">
        <v>2972</v>
      </c>
      <c r="C2104" t="s">
        <v>12425</v>
      </c>
      <c r="D2104" t="s">
        <v>3957</v>
      </c>
      <c r="E2104" t="s">
        <v>12426</v>
      </c>
      <c r="F2104" t="s">
        <v>5213</v>
      </c>
      <c r="G2104" t="s">
        <v>12376</v>
      </c>
      <c r="H2104" t="s">
        <v>27</v>
      </c>
      <c r="I2104" t="s">
        <v>28</v>
      </c>
      <c r="J2104" t="s">
        <v>12427</v>
      </c>
      <c r="K2104" t="s">
        <v>12428</v>
      </c>
      <c r="L2104" t="s">
        <v>12429</v>
      </c>
      <c r="M2104" t="s">
        <v>12430</v>
      </c>
      <c r="N2104" t="s">
        <v>12431</v>
      </c>
      <c r="O2104" t="s">
        <v>64</v>
      </c>
      <c r="P2104">
        <v>0</v>
      </c>
      <c r="Q2104">
        <v>0</v>
      </c>
      <c r="S2104" t="s">
        <v>12432</v>
      </c>
      <c r="U2104" t="s">
        <v>12424</v>
      </c>
    </row>
    <row r="2105" spans="1:21">
      <c r="A2105">
        <v>4049</v>
      </c>
      <c r="B2105" t="s">
        <v>2611</v>
      </c>
      <c r="C2105" t="s">
        <v>4456</v>
      </c>
      <c r="D2105" t="s">
        <v>3957</v>
      </c>
      <c r="E2105" t="s">
        <v>12433</v>
      </c>
      <c r="F2105" t="s">
        <v>5213</v>
      </c>
      <c r="G2105" t="s">
        <v>12376</v>
      </c>
      <c r="H2105" t="s">
        <v>27</v>
      </c>
      <c r="I2105" t="s">
        <v>28</v>
      </c>
      <c r="J2105" t="s">
        <v>12434</v>
      </c>
      <c r="K2105" t="s">
        <v>12435</v>
      </c>
      <c r="L2105" t="s">
        <v>12436</v>
      </c>
      <c r="M2105" t="s">
        <v>12437</v>
      </c>
      <c r="N2105" t="s">
        <v>12438</v>
      </c>
      <c r="O2105" t="s">
        <v>55</v>
      </c>
      <c r="P2105">
        <v>0</v>
      </c>
      <c r="Q2105">
        <v>0</v>
      </c>
      <c r="S2105" t="s">
        <v>12439</v>
      </c>
      <c r="U2105" t="s">
        <v>12440</v>
      </c>
    </row>
    <row r="2106" spans="1:21">
      <c r="A2106">
        <v>4050</v>
      </c>
      <c r="B2106" t="s">
        <v>2429</v>
      </c>
      <c r="C2106" t="s">
        <v>11833</v>
      </c>
      <c r="D2106" t="s">
        <v>3957</v>
      </c>
      <c r="E2106" t="s">
        <v>12441</v>
      </c>
      <c r="F2106" t="s">
        <v>5213</v>
      </c>
      <c r="G2106" t="s">
        <v>12376</v>
      </c>
      <c r="H2106" t="s">
        <v>27</v>
      </c>
      <c r="I2106" t="s">
        <v>28</v>
      </c>
      <c r="J2106" t="s">
        <v>5554</v>
      </c>
      <c r="K2106" t="s">
        <v>11368</v>
      </c>
      <c r="L2106" t="s">
        <v>12442</v>
      </c>
      <c r="M2106" t="s">
        <v>12443</v>
      </c>
      <c r="N2106" t="s">
        <v>12444</v>
      </c>
      <c r="O2106" t="s">
        <v>79</v>
      </c>
      <c r="P2106">
        <v>0</v>
      </c>
      <c r="Q2106">
        <v>0</v>
      </c>
      <c r="S2106" t="s">
        <v>12445</v>
      </c>
      <c r="U2106" t="s">
        <v>12446</v>
      </c>
    </row>
    <row r="2107" spans="1:21">
      <c r="A2107">
        <v>4051</v>
      </c>
      <c r="B2107" t="s">
        <v>4654</v>
      </c>
      <c r="C2107" t="s">
        <v>12447</v>
      </c>
      <c r="D2107" t="s">
        <v>364</v>
      </c>
      <c r="E2107" t="s">
        <v>12448</v>
      </c>
      <c r="F2107" t="s">
        <v>5213</v>
      </c>
      <c r="G2107" t="s">
        <v>12376</v>
      </c>
      <c r="H2107" t="s">
        <v>27</v>
      </c>
      <c r="I2107" t="s">
        <v>28</v>
      </c>
      <c r="J2107" t="s">
        <v>12449</v>
      </c>
      <c r="K2107" t="s">
        <v>12450</v>
      </c>
      <c r="L2107" t="s">
        <v>12451</v>
      </c>
      <c r="M2107" t="s">
        <v>12452</v>
      </c>
      <c r="N2107" t="s">
        <v>12453</v>
      </c>
      <c r="O2107" t="s">
        <v>55</v>
      </c>
      <c r="P2107">
        <v>0</v>
      </c>
      <c r="Q2107">
        <v>0</v>
      </c>
      <c r="S2107" t="s">
        <v>12454</v>
      </c>
      <c r="U2107" t="s">
        <v>12446</v>
      </c>
    </row>
    <row r="2108" spans="1:21">
      <c r="A2108">
        <v>4052</v>
      </c>
      <c r="B2108" t="s">
        <v>4654</v>
      </c>
      <c r="C2108" t="s">
        <v>12447</v>
      </c>
      <c r="D2108" t="s">
        <v>364</v>
      </c>
      <c r="E2108" t="s">
        <v>12455</v>
      </c>
      <c r="F2108" t="s">
        <v>5213</v>
      </c>
      <c r="G2108" t="s">
        <v>12376</v>
      </c>
      <c r="H2108" t="s">
        <v>27</v>
      </c>
      <c r="I2108" t="s">
        <v>28</v>
      </c>
      <c r="J2108" t="s">
        <v>12456</v>
      </c>
      <c r="K2108" t="s">
        <v>12457</v>
      </c>
      <c r="L2108" t="s">
        <v>12458</v>
      </c>
      <c r="M2108" t="s">
        <v>12459</v>
      </c>
      <c r="N2108" t="s">
        <v>12460</v>
      </c>
      <c r="O2108" t="s">
        <v>79</v>
      </c>
      <c r="P2108">
        <v>0</v>
      </c>
      <c r="Q2108">
        <v>0</v>
      </c>
      <c r="S2108" t="s">
        <v>12461</v>
      </c>
      <c r="U2108" t="s">
        <v>12462</v>
      </c>
    </row>
    <row r="2109" spans="1:21">
      <c r="A2109">
        <v>4053</v>
      </c>
      <c r="B2109" t="s">
        <v>2950</v>
      </c>
      <c r="C2109" t="s">
        <v>12463</v>
      </c>
      <c r="D2109" t="s">
        <v>364</v>
      </c>
      <c r="E2109" t="s">
        <v>12464</v>
      </c>
      <c r="F2109" t="s">
        <v>5213</v>
      </c>
      <c r="G2109" t="s">
        <v>12376</v>
      </c>
      <c r="H2109" t="s">
        <v>27</v>
      </c>
      <c r="I2109" t="s">
        <v>28</v>
      </c>
      <c r="J2109" t="s">
        <v>12465</v>
      </c>
      <c r="K2109" t="s">
        <v>12466</v>
      </c>
      <c r="L2109" t="s">
        <v>12467</v>
      </c>
      <c r="M2109" t="s">
        <v>12468</v>
      </c>
      <c r="N2109" t="s">
        <v>12469</v>
      </c>
      <c r="O2109" t="s">
        <v>64</v>
      </c>
      <c r="P2109">
        <v>0</v>
      </c>
      <c r="Q2109">
        <v>0</v>
      </c>
      <c r="S2109" t="s">
        <v>12470</v>
      </c>
      <c r="U2109" t="s">
        <v>12471</v>
      </c>
    </row>
    <row r="2110" spans="1:21">
      <c r="A2110">
        <v>4054</v>
      </c>
      <c r="B2110" t="s">
        <v>4654</v>
      </c>
      <c r="C2110" t="s">
        <v>12472</v>
      </c>
      <c r="D2110" t="s">
        <v>364</v>
      </c>
      <c r="E2110" t="s">
        <v>12473</v>
      </c>
      <c r="F2110" t="s">
        <v>5213</v>
      </c>
      <c r="G2110" t="s">
        <v>12376</v>
      </c>
      <c r="H2110" t="s">
        <v>27</v>
      </c>
      <c r="I2110" t="s">
        <v>28</v>
      </c>
      <c r="J2110" t="s">
        <v>12474</v>
      </c>
      <c r="K2110" t="s">
        <v>12475</v>
      </c>
      <c r="L2110" t="s">
        <v>12476</v>
      </c>
      <c r="M2110" t="s">
        <v>12477</v>
      </c>
      <c r="N2110" t="s">
        <v>12478</v>
      </c>
      <c r="O2110" t="s">
        <v>55</v>
      </c>
      <c r="P2110">
        <v>0</v>
      </c>
      <c r="Q2110">
        <v>0</v>
      </c>
      <c r="S2110" t="s">
        <v>12479</v>
      </c>
      <c r="U2110" t="s">
        <v>12471</v>
      </c>
    </row>
    <row r="2111" spans="1:21">
      <c r="A2111">
        <v>4055</v>
      </c>
      <c r="B2111" t="s">
        <v>2772</v>
      </c>
      <c r="C2111" t="s">
        <v>12480</v>
      </c>
      <c r="D2111" t="s">
        <v>364</v>
      </c>
      <c r="E2111" t="s">
        <v>12481</v>
      </c>
      <c r="F2111" t="s">
        <v>5213</v>
      </c>
      <c r="G2111" t="s">
        <v>12376</v>
      </c>
      <c r="H2111" t="s">
        <v>27</v>
      </c>
      <c r="I2111" t="s">
        <v>28</v>
      </c>
      <c r="J2111" t="s">
        <v>12482</v>
      </c>
      <c r="K2111" t="s">
        <v>12483</v>
      </c>
      <c r="L2111" t="s">
        <v>12484</v>
      </c>
      <c r="M2111" t="s">
        <v>12485</v>
      </c>
      <c r="N2111" t="s">
        <v>12486</v>
      </c>
      <c r="O2111" t="s">
        <v>55</v>
      </c>
      <c r="P2111">
        <v>0</v>
      </c>
      <c r="Q2111">
        <v>0</v>
      </c>
      <c r="S2111" t="s">
        <v>12487</v>
      </c>
      <c r="U2111" t="s">
        <v>12471</v>
      </c>
    </row>
    <row r="2112" spans="1:21">
      <c r="A2112">
        <v>4056</v>
      </c>
      <c r="B2112" t="s">
        <v>2950</v>
      </c>
      <c r="C2112" t="s">
        <v>12463</v>
      </c>
      <c r="D2112" t="s">
        <v>364</v>
      </c>
      <c r="E2112" t="s">
        <v>12488</v>
      </c>
      <c r="F2112" t="s">
        <v>5213</v>
      </c>
      <c r="G2112" t="s">
        <v>12376</v>
      </c>
      <c r="H2112" t="s">
        <v>27</v>
      </c>
      <c r="I2112" t="s">
        <v>28</v>
      </c>
      <c r="J2112" t="s">
        <v>11738</v>
      </c>
      <c r="K2112" t="s">
        <v>5475</v>
      </c>
      <c r="L2112" t="s">
        <v>12489</v>
      </c>
      <c r="M2112" t="s">
        <v>5492</v>
      </c>
      <c r="N2112" t="s">
        <v>12490</v>
      </c>
      <c r="O2112" t="s">
        <v>79</v>
      </c>
      <c r="P2112">
        <v>0</v>
      </c>
      <c r="Q2112">
        <v>0</v>
      </c>
      <c r="S2112" t="s">
        <v>12491</v>
      </c>
      <c r="U2112" t="s">
        <v>12492</v>
      </c>
    </row>
    <row r="2113" spans="1:21">
      <c r="A2113">
        <v>4057</v>
      </c>
      <c r="B2113" t="s">
        <v>12380</v>
      </c>
      <c r="C2113" t="s">
        <v>12381</v>
      </c>
      <c r="D2113" t="s">
        <v>3957</v>
      </c>
      <c r="E2113" t="s">
        <v>12493</v>
      </c>
      <c r="F2113" t="s">
        <v>5213</v>
      </c>
      <c r="G2113" t="s">
        <v>12376</v>
      </c>
      <c r="H2113" t="s">
        <v>27</v>
      </c>
      <c r="I2113" t="s">
        <v>28</v>
      </c>
      <c r="J2113" t="s">
        <v>12494</v>
      </c>
      <c r="K2113" t="s">
        <v>12495</v>
      </c>
      <c r="L2113" t="s">
        <v>12496</v>
      </c>
      <c r="M2113" t="s">
        <v>12497</v>
      </c>
      <c r="N2113" t="s">
        <v>12498</v>
      </c>
      <c r="O2113" t="s">
        <v>55</v>
      </c>
      <c r="P2113">
        <v>0</v>
      </c>
      <c r="Q2113">
        <v>0</v>
      </c>
      <c r="S2113" t="s">
        <v>12499</v>
      </c>
      <c r="U2113" t="s">
        <v>12500</v>
      </c>
    </row>
    <row r="2114" spans="1:21">
      <c r="A2114">
        <v>4058</v>
      </c>
      <c r="B2114" t="s">
        <v>11849</v>
      </c>
      <c r="C2114" t="s">
        <v>11109</v>
      </c>
      <c r="D2114" t="s">
        <v>3957</v>
      </c>
      <c r="E2114" t="s">
        <v>12501</v>
      </c>
      <c r="F2114" t="s">
        <v>5213</v>
      </c>
      <c r="G2114" t="s">
        <v>12376</v>
      </c>
      <c r="H2114" t="s">
        <v>27</v>
      </c>
      <c r="I2114" t="s">
        <v>28</v>
      </c>
      <c r="J2114" t="s">
        <v>12502</v>
      </c>
      <c r="K2114" t="s">
        <v>12503</v>
      </c>
      <c r="L2114" t="s">
        <v>12504</v>
      </c>
      <c r="M2114" t="s">
        <v>12505</v>
      </c>
      <c r="O2114" t="s">
        <v>34</v>
      </c>
      <c r="P2114">
        <v>0</v>
      </c>
      <c r="Q2114">
        <v>0</v>
      </c>
      <c r="S2114" t="s">
        <v>12506</v>
      </c>
      <c r="U2114" t="s">
        <v>12507</v>
      </c>
    </row>
    <row r="2115" spans="1:21">
      <c r="A2115">
        <v>4059</v>
      </c>
      <c r="B2115" t="s">
        <v>11388</v>
      </c>
      <c r="C2115" t="s">
        <v>12508</v>
      </c>
      <c r="D2115" t="s">
        <v>3957</v>
      </c>
      <c r="E2115" t="s">
        <v>12509</v>
      </c>
      <c r="F2115" t="s">
        <v>5213</v>
      </c>
      <c r="G2115" t="s">
        <v>12376</v>
      </c>
      <c r="H2115" t="s">
        <v>27</v>
      </c>
      <c r="I2115" t="s">
        <v>28</v>
      </c>
      <c r="J2115" t="s">
        <v>12510</v>
      </c>
      <c r="K2115" t="s">
        <v>12511</v>
      </c>
      <c r="L2115" t="s">
        <v>12512</v>
      </c>
      <c r="M2115" t="s">
        <v>12513</v>
      </c>
      <c r="N2115" t="s">
        <v>12514</v>
      </c>
      <c r="O2115" t="s">
        <v>64</v>
      </c>
      <c r="P2115">
        <v>0</v>
      </c>
      <c r="Q2115">
        <v>0</v>
      </c>
      <c r="S2115" t="s">
        <v>12515</v>
      </c>
      <c r="U2115" t="s">
        <v>12507</v>
      </c>
    </row>
    <row r="2116" spans="1:21">
      <c r="A2116">
        <v>4060</v>
      </c>
      <c r="B2116" t="s">
        <v>11849</v>
      </c>
      <c r="C2116" t="s">
        <v>11109</v>
      </c>
      <c r="D2116" t="s">
        <v>3957</v>
      </c>
      <c r="E2116" t="s">
        <v>12516</v>
      </c>
      <c r="F2116" t="s">
        <v>5213</v>
      </c>
      <c r="G2116" t="s">
        <v>12376</v>
      </c>
      <c r="H2116" t="s">
        <v>27</v>
      </c>
      <c r="I2116" t="s">
        <v>28</v>
      </c>
      <c r="J2116" t="s">
        <v>12517</v>
      </c>
      <c r="K2116" t="s">
        <v>12518</v>
      </c>
      <c r="L2116" t="s">
        <v>12519</v>
      </c>
      <c r="M2116" t="s">
        <v>12520</v>
      </c>
      <c r="O2116" t="s">
        <v>34</v>
      </c>
      <c r="P2116">
        <v>0</v>
      </c>
      <c r="Q2116">
        <v>0</v>
      </c>
      <c r="S2116" t="s">
        <v>12521</v>
      </c>
      <c r="U2116" t="s">
        <v>12507</v>
      </c>
    </row>
    <row r="2117" spans="1:21">
      <c r="A2117">
        <v>4061</v>
      </c>
      <c r="B2117" t="s">
        <v>2950</v>
      </c>
      <c r="C2117" t="s">
        <v>12522</v>
      </c>
      <c r="D2117" t="s">
        <v>3957</v>
      </c>
      <c r="E2117" t="s">
        <v>12523</v>
      </c>
      <c r="F2117" t="s">
        <v>5213</v>
      </c>
      <c r="G2117" t="s">
        <v>12376</v>
      </c>
      <c r="H2117" t="s">
        <v>27</v>
      </c>
      <c r="I2117" t="s">
        <v>28</v>
      </c>
      <c r="J2117" t="s">
        <v>12524</v>
      </c>
      <c r="K2117" t="s">
        <v>12525</v>
      </c>
      <c r="L2117" t="s">
        <v>12526</v>
      </c>
      <c r="M2117" t="s">
        <v>12527</v>
      </c>
      <c r="N2117" t="s">
        <v>5262</v>
      </c>
      <c r="O2117" t="s">
        <v>79</v>
      </c>
      <c r="P2117">
        <v>0</v>
      </c>
      <c r="Q2117">
        <v>0</v>
      </c>
      <c r="S2117" t="s">
        <v>12528</v>
      </c>
      <c r="U2117" t="s">
        <v>12529</v>
      </c>
    </row>
    <row r="2118" spans="1:21">
      <c r="A2118">
        <v>4062</v>
      </c>
      <c r="B2118" t="s">
        <v>4455</v>
      </c>
      <c r="C2118" t="s">
        <v>12530</v>
      </c>
      <c r="D2118" t="s">
        <v>3957</v>
      </c>
      <c r="E2118" t="s">
        <v>12531</v>
      </c>
      <c r="F2118" t="s">
        <v>5213</v>
      </c>
      <c r="G2118" t="s">
        <v>12376</v>
      </c>
      <c r="H2118" t="s">
        <v>27</v>
      </c>
      <c r="I2118" t="s">
        <v>28</v>
      </c>
      <c r="J2118" t="s">
        <v>12532</v>
      </c>
      <c r="K2118" t="s">
        <v>12533</v>
      </c>
      <c r="L2118" t="s">
        <v>12534</v>
      </c>
      <c r="M2118" t="s">
        <v>12535</v>
      </c>
      <c r="N2118" t="s">
        <v>12536</v>
      </c>
      <c r="O2118" t="s">
        <v>79</v>
      </c>
      <c r="P2118">
        <v>0</v>
      </c>
      <c r="Q2118">
        <v>0</v>
      </c>
      <c r="S2118" t="s">
        <v>12537</v>
      </c>
      <c r="U2118" t="s">
        <v>12529</v>
      </c>
    </row>
    <row r="2119" spans="1:21">
      <c r="A2119">
        <v>4063</v>
      </c>
      <c r="B2119" t="s">
        <v>2950</v>
      </c>
      <c r="C2119" t="s">
        <v>12538</v>
      </c>
      <c r="D2119" t="s">
        <v>3957</v>
      </c>
      <c r="E2119" t="s">
        <v>12539</v>
      </c>
      <c r="F2119" t="s">
        <v>5213</v>
      </c>
      <c r="G2119" t="s">
        <v>12376</v>
      </c>
      <c r="H2119" t="s">
        <v>27</v>
      </c>
      <c r="I2119" t="s">
        <v>28</v>
      </c>
      <c r="J2119" t="s">
        <v>11592</v>
      </c>
      <c r="K2119" t="s">
        <v>11368</v>
      </c>
      <c r="L2119" t="s">
        <v>4255</v>
      </c>
      <c r="M2119" t="s">
        <v>6475</v>
      </c>
      <c r="N2119" t="s">
        <v>4209</v>
      </c>
      <c r="O2119" t="s">
        <v>121</v>
      </c>
      <c r="P2119">
        <v>0</v>
      </c>
      <c r="Q2119">
        <v>0</v>
      </c>
      <c r="S2119" t="s">
        <v>12540</v>
      </c>
      <c r="U2119" t="s">
        <v>12529</v>
      </c>
    </row>
    <row r="2120" spans="1:21">
      <c r="A2120">
        <v>4064</v>
      </c>
      <c r="B2120" t="s">
        <v>12189</v>
      </c>
      <c r="C2120" t="s">
        <v>12190</v>
      </c>
      <c r="D2120" t="s">
        <v>3957</v>
      </c>
      <c r="E2120" t="s">
        <v>12541</v>
      </c>
      <c r="F2120" t="s">
        <v>5213</v>
      </c>
      <c r="G2120" t="s">
        <v>12376</v>
      </c>
      <c r="H2120" t="s">
        <v>27</v>
      </c>
      <c r="I2120" t="s">
        <v>28</v>
      </c>
      <c r="J2120" t="s">
        <v>12542</v>
      </c>
      <c r="K2120" t="s">
        <v>12543</v>
      </c>
      <c r="L2120" t="s">
        <v>12544</v>
      </c>
      <c r="M2120" t="s">
        <v>12545</v>
      </c>
      <c r="N2120" t="s">
        <v>12546</v>
      </c>
      <c r="O2120" t="s">
        <v>34</v>
      </c>
      <c r="P2120">
        <v>0</v>
      </c>
      <c r="Q2120">
        <v>0</v>
      </c>
      <c r="S2120" t="s">
        <v>12547</v>
      </c>
      <c r="U2120" t="s">
        <v>12529</v>
      </c>
    </row>
    <row r="2121" spans="1:21">
      <c r="A2121">
        <v>4065</v>
      </c>
      <c r="B2121" t="s">
        <v>2429</v>
      </c>
      <c r="C2121" t="s">
        <v>12548</v>
      </c>
      <c r="D2121" t="s">
        <v>3957</v>
      </c>
      <c r="E2121" t="s">
        <v>12549</v>
      </c>
      <c r="F2121" t="s">
        <v>5213</v>
      </c>
      <c r="G2121" t="s">
        <v>12376</v>
      </c>
      <c r="H2121" t="s">
        <v>27</v>
      </c>
      <c r="I2121" t="s">
        <v>28</v>
      </c>
      <c r="J2121" t="s">
        <v>12550</v>
      </c>
      <c r="K2121" t="s">
        <v>12551</v>
      </c>
      <c r="L2121" t="s">
        <v>12552</v>
      </c>
      <c r="M2121" t="s">
        <v>12553</v>
      </c>
      <c r="N2121" t="s">
        <v>12554</v>
      </c>
      <c r="O2121" t="s">
        <v>34</v>
      </c>
      <c r="P2121">
        <v>0</v>
      </c>
      <c r="Q2121">
        <v>0</v>
      </c>
      <c r="S2121" t="s">
        <v>12555</v>
      </c>
      <c r="U2121" t="s">
        <v>12556</v>
      </c>
    </row>
    <row r="2122" spans="1:21">
      <c r="A2122">
        <v>4066</v>
      </c>
      <c r="B2122" t="s">
        <v>7095</v>
      </c>
      <c r="C2122" t="s">
        <v>12557</v>
      </c>
      <c r="D2122" t="s">
        <v>364</v>
      </c>
      <c r="E2122" t="s">
        <v>12558</v>
      </c>
      <c r="F2122" t="s">
        <v>5213</v>
      </c>
      <c r="G2122" t="s">
        <v>12376</v>
      </c>
      <c r="H2122" t="s">
        <v>27</v>
      </c>
      <c r="I2122" t="s">
        <v>28</v>
      </c>
      <c r="J2122" t="s">
        <v>12559</v>
      </c>
      <c r="K2122" t="s">
        <v>12560</v>
      </c>
      <c r="L2122" t="s">
        <v>12561</v>
      </c>
      <c r="M2122" t="s">
        <v>12562</v>
      </c>
      <c r="O2122" t="s">
        <v>34</v>
      </c>
      <c r="P2122">
        <v>0</v>
      </c>
      <c r="Q2122">
        <v>0</v>
      </c>
      <c r="S2122" t="s">
        <v>12563</v>
      </c>
      <c r="U2122" t="s">
        <v>12556</v>
      </c>
    </row>
    <row r="2123" spans="1:21">
      <c r="A2123">
        <v>4067</v>
      </c>
      <c r="B2123" t="s">
        <v>2950</v>
      </c>
      <c r="C2123" t="s">
        <v>12564</v>
      </c>
      <c r="D2123" t="s">
        <v>364</v>
      </c>
      <c r="E2123" t="s">
        <v>12565</v>
      </c>
      <c r="F2123" t="s">
        <v>5213</v>
      </c>
      <c r="G2123" t="s">
        <v>12376</v>
      </c>
      <c r="H2123" t="s">
        <v>27</v>
      </c>
      <c r="I2123" t="s">
        <v>28</v>
      </c>
      <c r="J2123" t="s">
        <v>5323</v>
      </c>
      <c r="K2123" t="s">
        <v>4288</v>
      </c>
      <c r="L2123" t="s">
        <v>11592</v>
      </c>
      <c r="M2123" t="s">
        <v>5291</v>
      </c>
      <c r="N2123" t="s">
        <v>5290</v>
      </c>
      <c r="O2123" t="s">
        <v>121</v>
      </c>
      <c r="P2123">
        <v>0</v>
      </c>
      <c r="Q2123">
        <v>0</v>
      </c>
      <c r="S2123" t="s">
        <v>12566</v>
      </c>
      <c r="U2123" t="s">
        <v>12567</v>
      </c>
    </row>
    <row r="2124" spans="1:21">
      <c r="A2124">
        <v>4068</v>
      </c>
      <c r="B2124" t="s">
        <v>2950</v>
      </c>
      <c r="C2124" t="s">
        <v>9361</v>
      </c>
      <c r="D2124" t="s">
        <v>364</v>
      </c>
      <c r="E2124" t="s">
        <v>12568</v>
      </c>
      <c r="F2124" t="s">
        <v>5213</v>
      </c>
      <c r="G2124" t="s">
        <v>12376</v>
      </c>
      <c r="H2124" t="s">
        <v>27</v>
      </c>
      <c r="I2124" t="s">
        <v>28</v>
      </c>
      <c r="J2124" t="s">
        <v>12569</v>
      </c>
      <c r="K2124" t="s">
        <v>5830</v>
      </c>
      <c r="L2124" t="s">
        <v>12570</v>
      </c>
      <c r="M2124" t="s">
        <v>12571</v>
      </c>
      <c r="N2124" t="s">
        <v>12572</v>
      </c>
      <c r="O2124" t="s">
        <v>79</v>
      </c>
      <c r="P2124">
        <v>0</v>
      </c>
      <c r="Q2124">
        <v>0</v>
      </c>
      <c r="S2124" t="s">
        <v>12573</v>
      </c>
      <c r="U2124" t="s">
        <v>12567</v>
      </c>
    </row>
    <row r="2125" spans="1:21">
      <c r="A2125">
        <v>4069</v>
      </c>
      <c r="B2125" t="s">
        <v>2950</v>
      </c>
      <c r="C2125" t="s">
        <v>11934</v>
      </c>
      <c r="D2125" t="s">
        <v>364</v>
      </c>
      <c r="E2125" t="s">
        <v>12574</v>
      </c>
      <c r="F2125" t="s">
        <v>5213</v>
      </c>
      <c r="G2125" t="s">
        <v>12376</v>
      </c>
      <c r="H2125" t="s">
        <v>27</v>
      </c>
      <c r="I2125" t="s">
        <v>28</v>
      </c>
      <c r="J2125" t="s">
        <v>4255</v>
      </c>
      <c r="K2125" t="s">
        <v>4081</v>
      </c>
      <c r="L2125" t="s">
        <v>9141</v>
      </c>
      <c r="M2125" t="s">
        <v>5276</v>
      </c>
      <c r="N2125" t="s">
        <v>5278</v>
      </c>
      <c r="O2125" t="s">
        <v>34</v>
      </c>
      <c r="P2125">
        <v>0</v>
      </c>
      <c r="Q2125">
        <v>0</v>
      </c>
      <c r="S2125" t="s">
        <v>12575</v>
      </c>
      <c r="U2125" t="s">
        <v>12567</v>
      </c>
    </row>
    <row r="2126" spans="1:21">
      <c r="A2126">
        <v>4070</v>
      </c>
      <c r="B2126" t="s">
        <v>4654</v>
      </c>
      <c r="C2126" t="s">
        <v>12355</v>
      </c>
      <c r="D2126" t="s">
        <v>243</v>
      </c>
      <c r="E2126" t="s">
        <v>12576</v>
      </c>
      <c r="F2126" t="s">
        <v>5213</v>
      </c>
      <c r="G2126" t="s">
        <v>12376</v>
      </c>
      <c r="H2126" t="s">
        <v>27</v>
      </c>
      <c r="I2126" t="s">
        <v>28</v>
      </c>
      <c r="J2126" t="s">
        <v>4082</v>
      </c>
      <c r="K2126" t="s">
        <v>4081</v>
      </c>
      <c r="L2126" t="s">
        <v>12577</v>
      </c>
      <c r="M2126" t="s">
        <v>5812</v>
      </c>
      <c r="N2126" t="s">
        <v>5323</v>
      </c>
      <c r="O2126" t="s">
        <v>64</v>
      </c>
      <c r="P2126">
        <v>0</v>
      </c>
      <c r="Q2126">
        <v>0</v>
      </c>
      <c r="S2126" t="s">
        <v>12578</v>
      </c>
      <c r="U2126" t="s">
        <v>12579</v>
      </c>
    </row>
    <row r="2127" spans="1:21">
      <c r="A2127">
        <v>4071</v>
      </c>
      <c r="B2127" t="s">
        <v>3258</v>
      </c>
      <c r="C2127" t="s">
        <v>11603</v>
      </c>
      <c r="D2127" t="s">
        <v>243</v>
      </c>
      <c r="E2127" t="s">
        <v>12580</v>
      </c>
      <c r="F2127" t="s">
        <v>5213</v>
      </c>
      <c r="G2127" t="s">
        <v>12376</v>
      </c>
      <c r="H2127" t="s">
        <v>27</v>
      </c>
      <c r="I2127" t="s">
        <v>28</v>
      </c>
      <c r="J2127" t="s">
        <v>5424</v>
      </c>
      <c r="K2127" t="s">
        <v>2931</v>
      </c>
      <c r="L2127" t="s">
        <v>9209</v>
      </c>
      <c r="M2127" t="s">
        <v>320</v>
      </c>
      <c r="N2127" t="s">
        <v>341</v>
      </c>
      <c r="O2127" t="s">
        <v>34</v>
      </c>
      <c r="P2127">
        <v>0</v>
      </c>
      <c r="Q2127">
        <v>0</v>
      </c>
      <c r="S2127" t="s">
        <v>12581</v>
      </c>
      <c r="U2127" t="s">
        <v>12582</v>
      </c>
    </row>
    <row r="2128" spans="1:21">
      <c r="A2128">
        <v>4072</v>
      </c>
      <c r="B2128" t="s">
        <v>3258</v>
      </c>
      <c r="C2128" t="s">
        <v>11603</v>
      </c>
      <c r="D2128" t="s">
        <v>243</v>
      </c>
      <c r="E2128" t="s">
        <v>12583</v>
      </c>
      <c r="F2128" t="s">
        <v>5213</v>
      </c>
      <c r="G2128" t="s">
        <v>12376</v>
      </c>
      <c r="H2128" t="s">
        <v>27</v>
      </c>
      <c r="I2128" t="s">
        <v>28</v>
      </c>
      <c r="J2128" t="s">
        <v>5424</v>
      </c>
      <c r="K2128" t="s">
        <v>2930</v>
      </c>
      <c r="L2128" t="s">
        <v>2929</v>
      </c>
      <c r="M2128" t="s">
        <v>2931</v>
      </c>
      <c r="N2128" t="s">
        <v>9209</v>
      </c>
      <c r="O2128" t="s">
        <v>121</v>
      </c>
      <c r="P2128">
        <v>0</v>
      </c>
      <c r="Q2128">
        <v>0</v>
      </c>
      <c r="S2128" t="s">
        <v>12584</v>
      </c>
      <c r="U2128" t="s">
        <v>12582</v>
      </c>
    </row>
    <row r="2129" spans="1:21">
      <c r="A2129">
        <v>4073</v>
      </c>
      <c r="B2129" t="s">
        <v>11849</v>
      </c>
      <c r="C2129" t="s">
        <v>11109</v>
      </c>
      <c r="D2129" t="s">
        <v>3957</v>
      </c>
      <c r="E2129" t="s">
        <v>12585</v>
      </c>
      <c r="F2129" t="s">
        <v>5213</v>
      </c>
      <c r="G2129" t="s">
        <v>12376</v>
      </c>
      <c r="H2129" t="s">
        <v>27</v>
      </c>
      <c r="I2129" t="s">
        <v>28</v>
      </c>
      <c r="J2129" t="s">
        <v>12586</v>
      </c>
      <c r="K2129" t="s">
        <v>12587</v>
      </c>
      <c r="L2129" t="s">
        <v>12588</v>
      </c>
      <c r="M2129" t="s">
        <v>12589</v>
      </c>
      <c r="O2129" t="s">
        <v>34</v>
      </c>
      <c r="P2129">
        <v>0</v>
      </c>
      <c r="Q2129">
        <v>0</v>
      </c>
      <c r="S2129" t="s">
        <v>12590</v>
      </c>
      <c r="U2129" t="s">
        <v>12591</v>
      </c>
    </row>
    <row r="2130" spans="1:21">
      <c r="A2130">
        <v>4074</v>
      </c>
      <c r="B2130" t="s">
        <v>12592</v>
      </c>
      <c r="C2130" t="s">
        <v>12593</v>
      </c>
      <c r="D2130" t="s">
        <v>3957</v>
      </c>
      <c r="E2130" t="s">
        <v>12594</v>
      </c>
      <c r="F2130" t="s">
        <v>5213</v>
      </c>
      <c r="G2130" t="s">
        <v>12376</v>
      </c>
      <c r="H2130" t="s">
        <v>27</v>
      </c>
      <c r="I2130" t="s">
        <v>28</v>
      </c>
      <c r="J2130" t="s">
        <v>12595</v>
      </c>
      <c r="K2130" t="s">
        <v>12596</v>
      </c>
      <c r="L2130" t="s">
        <v>12597</v>
      </c>
      <c r="M2130" t="s">
        <v>12598</v>
      </c>
      <c r="N2130" t="s">
        <v>5709</v>
      </c>
      <c r="O2130" t="s">
        <v>79</v>
      </c>
      <c r="P2130">
        <v>0</v>
      </c>
      <c r="Q2130">
        <v>0</v>
      </c>
      <c r="S2130" t="s">
        <v>12599</v>
      </c>
      <c r="U2130" t="s">
        <v>12591</v>
      </c>
    </row>
    <row r="2131" spans="1:21">
      <c r="A2131">
        <v>4075</v>
      </c>
      <c r="B2131" t="s">
        <v>2429</v>
      </c>
      <c r="C2131" t="s">
        <v>12170</v>
      </c>
      <c r="D2131" t="s">
        <v>3957</v>
      </c>
      <c r="E2131" t="s">
        <v>12600</v>
      </c>
      <c r="F2131" t="s">
        <v>5213</v>
      </c>
      <c r="G2131" t="s">
        <v>12376</v>
      </c>
      <c r="H2131" t="s">
        <v>27</v>
      </c>
      <c r="I2131" t="s">
        <v>28</v>
      </c>
      <c r="J2131" t="s">
        <v>12601</v>
      </c>
      <c r="K2131" t="s">
        <v>12602</v>
      </c>
      <c r="L2131" t="s">
        <v>12603</v>
      </c>
      <c r="M2131" t="s">
        <v>12604</v>
      </c>
      <c r="N2131" t="s">
        <v>12605</v>
      </c>
      <c r="O2131" t="s">
        <v>79</v>
      </c>
      <c r="P2131">
        <v>0</v>
      </c>
      <c r="Q2131">
        <v>0</v>
      </c>
      <c r="S2131" t="s">
        <v>12606</v>
      </c>
      <c r="U2131" t="s">
        <v>12607</v>
      </c>
    </row>
    <row r="2132" spans="1:21">
      <c r="A2132">
        <v>4076</v>
      </c>
      <c r="B2132" t="s">
        <v>2429</v>
      </c>
      <c r="C2132" t="s">
        <v>12608</v>
      </c>
      <c r="D2132" t="s">
        <v>3957</v>
      </c>
      <c r="E2132" t="s">
        <v>12609</v>
      </c>
      <c r="F2132" t="s">
        <v>5213</v>
      </c>
      <c r="G2132" t="s">
        <v>12376</v>
      </c>
      <c r="H2132" t="s">
        <v>27</v>
      </c>
      <c r="I2132" t="s">
        <v>28</v>
      </c>
      <c r="J2132" t="s">
        <v>12610</v>
      </c>
      <c r="K2132" t="s">
        <v>12611</v>
      </c>
      <c r="L2132" t="s">
        <v>12612</v>
      </c>
      <c r="M2132" t="s">
        <v>12613</v>
      </c>
      <c r="N2132" t="s">
        <v>12614</v>
      </c>
      <c r="O2132" t="s">
        <v>121</v>
      </c>
      <c r="P2132">
        <v>0</v>
      </c>
      <c r="Q2132">
        <v>0</v>
      </c>
      <c r="S2132" t="s">
        <v>12615</v>
      </c>
      <c r="U2132" t="s">
        <v>12607</v>
      </c>
    </row>
    <row r="2133" spans="1:21">
      <c r="A2133">
        <v>4077</v>
      </c>
      <c r="B2133" t="s">
        <v>12592</v>
      </c>
      <c r="C2133" t="s">
        <v>12593</v>
      </c>
      <c r="D2133" t="s">
        <v>3957</v>
      </c>
      <c r="E2133" t="s">
        <v>12616</v>
      </c>
      <c r="F2133" t="s">
        <v>5213</v>
      </c>
      <c r="G2133" t="s">
        <v>12376</v>
      </c>
      <c r="H2133" t="s">
        <v>27</v>
      </c>
      <c r="I2133" t="s">
        <v>28</v>
      </c>
      <c r="J2133" t="s">
        <v>12617</v>
      </c>
      <c r="K2133" t="s">
        <v>12618</v>
      </c>
      <c r="L2133" t="s">
        <v>12619</v>
      </c>
      <c r="M2133" t="s">
        <v>12620</v>
      </c>
      <c r="N2133" t="s">
        <v>12621</v>
      </c>
      <c r="O2133" t="s">
        <v>79</v>
      </c>
      <c r="P2133">
        <v>0</v>
      </c>
      <c r="Q2133">
        <v>0</v>
      </c>
      <c r="S2133" t="s">
        <v>12622</v>
      </c>
      <c r="U2133" t="s">
        <v>12607</v>
      </c>
    </row>
    <row r="2134" spans="1:21">
      <c r="A2134">
        <v>4078</v>
      </c>
      <c r="B2134" t="s">
        <v>2611</v>
      </c>
      <c r="C2134" t="s">
        <v>8485</v>
      </c>
      <c r="D2134" t="s">
        <v>3957</v>
      </c>
      <c r="E2134" t="s">
        <v>12623</v>
      </c>
      <c r="F2134" t="s">
        <v>5213</v>
      </c>
      <c r="G2134" t="s">
        <v>12376</v>
      </c>
      <c r="H2134" t="s">
        <v>27</v>
      </c>
      <c r="I2134" t="s">
        <v>28</v>
      </c>
      <c r="J2134" t="s">
        <v>12624</v>
      </c>
      <c r="K2134" t="s">
        <v>12625</v>
      </c>
      <c r="L2134" t="s">
        <v>12626</v>
      </c>
      <c r="M2134" t="s">
        <v>12627</v>
      </c>
      <c r="N2134" t="s">
        <v>12628</v>
      </c>
      <c r="O2134" t="s">
        <v>64</v>
      </c>
      <c r="P2134">
        <v>0</v>
      </c>
      <c r="Q2134">
        <v>0</v>
      </c>
      <c r="S2134" t="s">
        <v>12629</v>
      </c>
      <c r="U2134" t="s">
        <v>12630</v>
      </c>
    </row>
    <row r="2135" spans="1:21">
      <c r="A2135">
        <v>4079</v>
      </c>
      <c r="B2135" t="s">
        <v>12189</v>
      </c>
      <c r="C2135" t="s">
        <v>12190</v>
      </c>
      <c r="D2135" t="s">
        <v>3957</v>
      </c>
      <c r="E2135" t="s">
        <v>12631</v>
      </c>
      <c r="F2135" t="s">
        <v>5213</v>
      </c>
      <c r="G2135" t="s">
        <v>12376</v>
      </c>
      <c r="H2135" t="s">
        <v>27</v>
      </c>
      <c r="I2135" t="s">
        <v>28</v>
      </c>
      <c r="J2135" t="s">
        <v>11985</v>
      </c>
      <c r="K2135" t="s">
        <v>12632</v>
      </c>
      <c r="L2135" t="s">
        <v>12633</v>
      </c>
      <c r="M2135" t="s">
        <v>12634</v>
      </c>
      <c r="N2135" t="s">
        <v>12635</v>
      </c>
      <c r="O2135" t="s">
        <v>34</v>
      </c>
      <c r="P2135">
        <v>0</v>
      </c>
      <c r="Q2135">
        <v>0</v>
      </c>
      <c r="S2135" t="s">
        <v>12636</v>
      </c>
      <c r="U2135" t="s">
        <v>12637</v>
      </c>
    </row>
    <row r="2136" spans="1:21">
      <c r="A2136">
        <v>4080</v>
      </c>
      <c r="B2136" t="s">
        <v>21</v>
      </c>
      <c r="C2136" t="s">
        <v>363</v>
      </c>
      <c r="D2136" t="s">
        <v>364</v>
      </c>
      <c r="E2136" t="s">
        <v>12638</v>
      </c>
      <c r="F2136" t="s">
        <v>5213</v>
      </c>
      <c r="G2136" t="s">
        <v>12376</v>
      </c>
      <c r="H2136" t="s">
        <v>27</v>
      </c>
      <c r="I2136" t="s">
        <v>28</v>
      </c>
      <c r="J2136" t="s">
        <v>3960</v>
      </c>
      <c r="K2136" t="s">
        <v>12639</v>
      </c>
      <c r="L2136" t="s">
        <v>5899</v>
      </c>
      <c r="M2136" t="s">
        <v>12319</v>
      </c>
      <c r="N2136" t="s">
        <v>12640</v>
      </c>
      <c r="O2136" t="s">
        <v>121</v>
      </c>
      <c r="P2136">
        <v>0</v>
      </c>
      <c r="Q2136">
        <v>0</v>
      </c>
      <c r="S2136" t="s">
        <v>12641</v>
      </c>
      <c r="U2136" t="s">
        <v>12642</v>
      </c>
    </row>
    <row r="2137" spans="1:21">
      <c r="A2137">
        <v>4081</v>
      </c>
      <c r="B2137" t="s">
        <v>2772</v>
      </c>
      <c r="C2137" t="s">
        <v>4693</v>
      </c>
      <c r="D2137" t="s">
        <v>364</v>
      </c>
      <c r="E2137" t="s">
        <v>12643</v>
      </c>
      <c r="F2137" t="s">
        <v>5213</v>
      </c>
      <c r="G2137" t="s">
        <v>12376</v>
      </c>
      <c r="H2137" t="s">
        <v>27</v>
      </c>
      <c r="I2137" t="s">
        <v>28</v>
      </c>
      <c r="J2137" t="s">
        <v>12644</v>
      </c>
      <c r="K2137" t="s">
        <v>12645</v>
      </c>
      <c r="L2137" t="s">
        <v>12646</v>
      </c>
      <c r="M2137" t="s">
        <v>12647</v>
      </c>
      <c r="N2137" t="s">
        <v>12648</v>
      </c>
      <c r="O2137" t="s">
        <v>55</v>
      </c>
      <c r="P2137">
        <v>0</v>
      </c>
      <c r="Q2137">
        <v>0</v>
      </c>
      <c r="S2137" t="s">
        <v>12649</v>
      </c>
      <c r="U2137" t="s">
        <v>12642</v>
      </c>
    </row>
    <row r="2138" spans="1:21">
      <c r="A2138">
        <v>4082</v>
      </c>
      <c r="B2138" t="s">
        <v>7095</v>
      </c>
      <c r="C2138" t="s">
        <v>12650</v>
      </c>
      <c r="D2138" t="s">
        <v>364</v>
      </c>
      <c r="E2138" t="s">
        <v>12651</v>
      </c>
      <c r="F2138" t="s">
        <v>5213</v>
      </c>
      <c r="G2138" t="s">
        <v>12376</v>
      </c>
      <c r="H2138" t="s">
        <v>27</v>
      </c>
      <c r="I2138" t="s">
        <v>28</v>
      </c>
      <c r="J2138" t="s">
        <v>12652</v>
      </c>
      <c r="K2138" t="s">
        <v>12653</v>
      </c>
      <c r="L2138" t="s">
        <v>12654</v>
      </c>
      <c r="M2138" t="s">
        <v>12655</v>
      </c>
      <c r="O2138" t="s">
        <v>64</v>
      </c>
      <c r="P2138">
        <v>0</v>
      </c>
      <c r="Q2138">
        <v>0</v>
      </c>
      <c r="S2138" t="s">
        <v>12656</v>
      </c>
      <c r="U2138" t="s">
        <v>12642</v>
      </c>
    </row>
    <row r="2139" spans="1:21">
      <c r="A2139">
        <v>4083</v>
      </c>
      <c r="B2139" t="s">
        <v>7095</v>
      </c>
      <c r="C2139" t="s">
        <v>12657</v>
      </c>
      <c r="D2139" t="s">
        <v>364</v>
      </c>
      <c r="E2139" t="s">
        <v>12658</v>
      </c>
      <c r="F2139" t="s">
        <v>5213</v>
      </c>
      <c r="G2139" t="s">
        <v>12376</v>
      </c>
      <c r="H2139" t="s">
        <v>27</v>
      </c>
      <c r="I2139" t="s">
        <v>28</v>
      </c>
      <c r="J2139" t="s">
        <v>12659</v>
      </c>
      <c r="K2139" t="s">
        <v>12660</v>
      </c>
      <c r="L2139" t="s">
        <v>12661</v>
      </c>
      <c r="M2139" t="s">
        <v>12662</v>
      </c>
      <c r="O2139" t="s">
        <v>121</v>
      </c>
      <c r="P2139">
        <v>0</v>
      </c>
      <c r="Q2139">
        <v>0</v>
      </c>
      <c r="S2139" t="s">
        <v>12663</v>
      </c>
      <c r="U2139" t="s">
        <v>12664</v>
      </c>
    </row>
    <row r="2140" spans="1:21">
      <c r="A2140">
        <v>4084</v>
      </c>
      <c r="B2140" t="s">
        <v>2950</v>
      </c>
      <c r="C2140" t="s">
        <v>12463</v>
      </c>
      <c r="D2140" t="s">
        <v>364</v>
      </c>
      <c r="E2140" t="s">
        <v>12665</v>
      </c>
      <c r="F2140" t="s">
        <v>5213</v>
      </c>
      <c r="G2140" t="s">
        <v>12376</v>
      </c>
      <c r="H2140" t="s">
        <v>27</v>
      </c>
      <c r="I2140" t="s">
        <v>28</v>
      </c>
      <c r="J2140" t="s">
        <v>12666</v>
      </c>
      <c r="K2140" t="s">
        <v>12667</v>
      </c>
      <c r="L2140" t="s">
        <v>12668</v>
      </c>
      <c r="M2140" t="s">
        <v>12669</v>
      </c>
      <c r="N2140" t="s">
        <v>12670</v>
      </c>
      <c r="O2140" t="s">
        <v>64</v>
      </c>
      <c r="P2140">
        <v>0</v>
      </c>
      <c r="Q2140">
        <v>0</v>
      </c>
      <c r="S2140" t="s">
        <v>12671</v>
      </c>
      <c r="U2140" t="s">
        <v>12664</v>
      </c>
    </row>
    <row r="2141" spans="1:21">
      <c r="A2141">
        <v>4085</v>
      </c>
      <c r="B2141" t="s">
        <v>2950</v>
      </c>
      <c r="C2141" t="s">
        <v>9361</v>
      </c>
      <c r="D2141" t="s">
        <v>364</v>
      </c>
      <c r="E2141" t="s">
        <v>12672</v>
      </c>
      <c r="F2141" t="s">
        <v>5213</v>
      </c>
      <c r="G2141" t="s">
        <v>12376</v>
      </c>
      <c r="H2141" t="s">
        <v>27</v>
      </c>
      <c r="I2141" t="s">
        <v>28</v>
      </c>
      <c r="J2141" t="s">
        <v>12673</v>
      </c>
      <c r="K2141" t="s">
        <v>12674</v>
      </c>
      <c r="L2141" t="s">
        <v>12675</v>
      </c>
      <c r="M2141" t="s">
        <v>12676</v>
      </c>
      <c r="N2141" t="s">
        <v>12677</v>
      </c>
      <c r="O2141" t="s">
        <v>64</v>
      </c>
      <c r="P2141">
        <v>0</v>
      </c>
      <c r="Q2141">
        <v>0</v>
      </c>
      <c r="S2141" t="s">
        <v>12678</v>
      </c>
      <c r="U2141" t="s">
        <v>12664</v>
      </c>
    </row>
    <row r="2142" spans="1:21">
      <c r="A2142">
        <v>4086</v>
      </c>
      <c r="B2142" t="s">
        <v>2429</v>
      </c>
      <c r="C2142" t="s">
        <v>12679</v>
      </c>
      <c r="D2142" t="s">
        <v>364</v>
      </c>
      <c r="E2142" t="s">
        <v>12680</v>
      </c>
      <c r="F2142" t="s">
        <v>5213</v>
      </c>
      <c r="G2142" t="s">
        <v>12376</v>
      </c>
      <c r="H2142" t="s">
        <v>27</v>
      </c>
      <c r="I2142" t="s">
        <v>28</v>
      </c>
      <c r="J2142" t="s">
        <v>12681</v>
      </c>
      <c r="K2142" t="s">
        <v>12526</v>
      </c>
      <c r="L2142" t="s">
        <v>5323</v>
      </c>
      <c r="M2142" t="s">
        <v>4081</v>
      </c>
      <c r="N2142" t="s">
        <v>4255</v>
      </c>
      <c r="O2142" t="s">
        <v>55</v>
      </c>
      <c r="P2142">
        <v>0</v>
      </c>
      <c r="Q2142">
        <v>0</v>
      </c>
      <c r="S2142" t="s">
        <v>12682</v>
      </c>
      <c r="U2142" t="s">
        <v>12664</v>
      </c>
    </row>
    <row r="2143" spans="1:21">
      <c r="A2143">
        <v>4087</v>
      </c>
      <c r="B2143" t="s">
        <v>3748</v>
      </c>
      <c r="C2143" t="s">
        <v>12683</v>
      </c>
      <c r="D2143" t="s">
        <v>243</v>
      </c>
      <c r="E2143" t="s">
        <v>12684</v>
      </c>
      <c r="F2143" t="s">
        <v>5213</v>
      </c>
      <c r="G2143" t="s">
        <v>12376</v>
      </c>
      <c r="H2143" t="s">
        <v>27</v>
      </c>
      <c r="I2143" t="s">
        <v>28</v>
      </c>
      <c r="J2143" t="s">
        <v>12685</v>
      </c>
      <c r="K2143" t="s">
        <v>12686</v>
      </c>
      <c r="L2143" t="s">
        <v>12687</v>
      </c>
      <c r="M2143" t="s">
        <v>12688</v>
      </c>
      <c r="N2143" t="s">
        <v>12689</v>
      </c>
      <c r="O2143" t="s">
        <v>79</v>
      </c>
      <c r="P2143">
        <v>0</v>
      </c>
      <c r="Q2143">
        <v>0</v>
      </c>
      <c r="S2143" t="s">
        <v>12690</v>
      </c>
      <c r="U2143" t="s">
        <v>12691</v>
      </c>
    </row>
    <row r="2144" spans="1:21">
      <c r="A2144">
        <v>4088</v>
      </c>
      <c r="B2144" t="s">
        <v>2772</v>
      </c>
      <c r="C2144" t="s">
        <v>2772</v>
      </c>
      <c r="D2144" t="s">
        <v>243</v>
      </c>
      <c r="E2144" t="s">
        <v>12692</v>
      </c>
      <c r="F2144" t="s">
        <v>5213</v>
      </c>
      <c r="G2144" t="s">
        <v>12376</v>
      </c>
      <c r="H2144" t="s">
        <v>27</v>
      </c>
      <c r="I2144" t="s">
        <v>28</v>
      </c>
      <c r="J2144" t="s">
        <v>12693</v>
      </c>
      <c r="K2144" t="s">
        <v>9116</v>
      </c>
      <c r="L2144" t="s">
        <v>12694</v>
      </c>
      <c r="M2144" t="s">
        <v>12695</v>
      </c>
      <c r="N2144" t="s">
        <v>12696</v>
      </c>
      <c r="O2144" t="s">
        <v>64</v>
      </c>
      <c r="P2144">
        <v>0</v>
      </c>
      <c r="Q2144">
        <v>0</v>
      </c>
      <c r="S2144" t="s">
        <v>12697</v>
      </c>
      <c r="U2144" t="s">
        <v>12691</v>
      </c>
    </row>
    <row r="2145" spans="1:21">
      <c r="A2145">
        <v>4089</v>
      </c>
      <c r="B2145" t="s">
        <v>2429</v>
      </c>
      <c r="C2145" t="s">
        <v>6453</v>
      </c>
      <c r="D2145" t="s">
        <v>3957</v>
      </c>
      <c r="E2145" t="s">
        <v>12698</v>
      </c>
      <c r="F2145" t="s">
        <v>5213</v>
      </c>
      <c r="G2145" t="s">
        <v>12699</v>
      </c>
      <c r="H2145" t="s">
        <v>27</v>
      </c>
      <c r="I2145" t="s">
        <v>28</v>
      </c>
      <c r="J2145" t="s">
        <v>12700</v>
      </c>
      <c r="K2145" t="s">
        <v>12701</v>
      </c>
      <c r="L2145" t="s">
        <v>12260</v>
      </c>
      <c r="M2145" t="s">
        <v>12261</v>
      </c>
      <c r="N2145" t="s">
        <v>12262</v>
      </c>
      <c r="O2145" t="s">
        <v>79</v>
      </c>
      <c r="P2145">
        <v>0</v>
      </c>
      <c r="Q2145">
        <v>0</v>
      </c>
      <c r="S2145" t="s">
        <v>12702</v>
      </c>
      <c r="U2145" t="s">
        <v>12703</v>
      </c>
    </row>
    <row r="2146" spans="1:21">
      <c r="A2146">
        <v>4090</v>
      </c>
      <c r="B2146" t="s">
        <v>2950</v>
      </c>
      <c r="C2146" t="s">
        <v>6453</v>
      </c>
      <c r="D2146" t="s">
        <v>364</v>
      </c>
      <c r="E2146" t="s">
        <v>12704</v>
      </c>
      <c r="F2146" t="s">
        <v>5213</v>
      </c>
      <c r="G2146" t="s">
        <v>12699</v>
      </c>
      <c r="H2146" t="s">
        <v>27</v>
      </c>
      <c r="I2146" t="s">
        <v>28</v>
      </c>
      <c r="J2146" t="s">
        <v>11713</v>
      </c>
      <c r="K2146" t="s">
        <v>11712</v>
      </c>
      <c r="L2146" t="s">
        <v>11714</v>
      </c>
      <c r="M2146" t="s">
        <v>12705</v>
      </c>
      <c r="N2146" t="s">
        <v>11711</v>
      </c>
      <c r="O2146" t="s">
        <v>121</v>
      </c>
      <c r="P2146">
        <v>0</v>
      </c>
      <c r="Q2146">
        <v>0</v>
      </c>
      <c r="S2146" t="s">
        <v>12706</v>
      </c>
      <c r="U2146" t="s">
        <v>12707</v>
      </c>
    </row>
    <row r="2147" spans="1:21">
      <c r="A2147">
        <v>4091</v>
      </c>
      <c r="B2147" t="s">
        <v>2950</v>
      </c>
      <c r="C2147" t="s">
        <v>12708</v>
      </c>
      <c r="D2147" t="s">
        <v>364</v>
      </c>
      <c r="E2147" t="s">
        <v>12709</v>
      </c>
      <c r="F2147" t="s">
        <v>5213</v>
      </c>
      <c r="G2147" t="s">
        <v>12699</v>
      </c>
      <c r="H2147" t="s">
        <v>27</v>
      </c>
      <c r="I2147" t="s">
        <v>28</v>
      </c>
      <c r="J2147" t="s">
        <v>12710</v>
      </c>
      <c r="K2147" t="s">
        <v>12711</v>
      </c>
      <c r="L2147" t="s">
        <v>12712</v>
      </c>
      <c r="M2147" t="s">
        <v>12259</v>
      </c>
      <c r="N2147" t="s">
        <v>12713</v>
      </c>
      <c r="O2147" t="s">
        <v>34</v>
      </c>
      <c r="P2147">
        <v>0</v>
      </c>
      <c r="Q2147">
        <v>0</v>
      </c>
      <c r="S2147" t="s">
        <v>12714</v>
      </c>
      <c r="U2147" t="s">
        <v>12707</v>
      </c>
    </row>
    <row r="2148" spans="1:21">
      <c r="A2148">
        <v>4092</v>
      </c>
      <c r="B2148" t="s">
        <v>12715</v>
      </c>
      <c r="C2148" t="s">
        <v>12716</v>
      </c>
      <c r="D2148" t="s">
        <v>243</v>
      </c>
      <c r="E2148" t="s">
        <v>12717</v>
      </c>
      <c r="F2148" t="s">
        <v>5213</v>
      </c>
      <c r="G2148" t="s">
        <v>12699</v>
      </c>
      <c r="H2148" t="s">
        <v>27</v>
      </c>
      <c r="I2148" t="s">
        <v>28</v>
      </c>
      <c r="J2148" t="s">
        <v>6860</v>
      </c>
      <c r="K2148" t="s">
        <v>3972</v>
      </c>
      <c r="L2148" t="s">
        <v>3970</v>
      </c>
      <c r="M2148" t="s">
        <v>4799</v>
      </c>
      <c r="O2148" t="s">
        <v>34</v>
      </c>
      <c r="P2148">
        <v>0</v>
      </c>
      <c r="Q2148">
        <v>0</v>
      </c>
      <c r="S2148" t="s">
        <v>12718</v>
      </c>
      <c r="U2148" t="s">
        <v>12707</v>
      </c>
    </row>
    <row r="2149" spans="1:21">
      <c r="A2149">
        <v>4093</v>
      </c>
      <c r="B2149" t="s">
        <v>3748</v>
      </c>
      <c r="C2149" t="s">
        <v>12719</v>
      </c>
      <c r="D2149" t="s">
        <v>243</v>
      </c>
      <c r="E2149" t="s">
        <v>12720</v>
      </c>
      <c r="F2149" t="s">
        <v>5213</v>
      </c>
      <c r="G2149" t="s">
        <v>12699</v>
      </c>
      <c r="H2149" t="s">
        <v>27</v>
      </c>
      <c r="I2149" t="s">
        <v>28</v>
      </c>
      <c r="J2149" t="s">
        <v>12721</v>
      </c>
      <c r="K2149" t="s">
        <v>12722</v>
      </c>
      <c r="L2149" t="s">
        <v>12533</v>
      </c>
      <c r="M2149" t="s">
        <v>12723</v>
      </c>
      <c r="N2149" t="s">
        <v>12724</v>
      </c>
      <c r="O2149" t="s">
        <v>55</v>
      </c>
      <c r="P2149">
        <v>0</v>
      </c>
      <c r="Q2149">
        <v>0</v>
      </c>
      <c r="S2149" t="s">
        <v>12725</v>
      </c>
      <c r="U2149" t="s">
        <v>12726</v>
      </c>
    </row>
    <row r="2150" spans="1:21">
      <c r="A2150">
        <v>4094</v>
      </c>
      <c r="B2150" t="s">
        <v>12727</v>
      </c>
      <c r="C2150" t="s">
        <v>12728</v>
      </c>
      <c r="D2150" t="s">
        <v>243</v>
      </c>
      <c r="E2150" t="s">
        <v>12729</v>
      </c>
      <c r="F2150" t="s">
        <v>5213</v>
      </c>
      <c r="G2150" t="s">
        <v>12699</v>
      </c>
      <c r="H2150" t="s">
        <v>27</v>
      </c>
      <c r="I2150" t="s">
        <v>28</v>
      </c>
      <c r="J2150" t="s">
        <v>12730</v>
      </c>
      <c r="K2150" t="s">
        <v>12731</v>
      </c>
      <c r="L2150" t="s">
        <v>12732</v>
      </c>
      <c r="M2150" t="s">
        <v>12733</v>
      </c>
      <c r="N2150" t="s">
        <v>12734</v>
      </c>
      <c r="O2150" t="s">
        <v>34</v>
      </c>
      <c r="P2150">
        <v>0</v>
      </c>
      <c r="Q2150">
        <v>0</v>
      </c>
      <c r="S2150" t="s">
        <v>12735</v>
      </c>
      <c r="U2150" t="s">
        <v>12726</v>
      </c>
    </row>
    <row r="2151" spans="1:21">
      <c r="A2151">
        <v>4095</v>
      </c>
      <c r="B2151" t="s">
        <v>11640</v>
      </c>
      <c r="C2151" t="s">
        <v>11641</v>
      </c>
      <c r="D2151" t="s">
        <v>243</v>
      </c>
      <c r="E2151" t="s">
        <v>12736</v>
      </c>
      <c r="F2151" t="s">
        <v>5213</v>
      </c>
      <c r="G2151" t="s">
        <v>12699</v>
      </c>
      <c r="H2151" t="s">
        <v>27</v>
      </c>
      <c r="I2151" t="s">
        <v>28</v>
      </c>
      <c r="J2151" t="s">
        <v>6897</v>
      </c>
      <c r="K2151" t="s">
        <v>11668</v>
      </c>
      <c r="L2151" t="s">
        <v>320</v>
      </c>
      <c r="M2151" t="s">
        <v>6891</v>
      </c>
      <c r="N2151" t="s">
        <v>9209</v>
      </c>
      <c r="O2151" t="s">
        <v>121</v>
      </c>
      <c r="P2151">
        <v>0</v>
      </c>
      <c r="Q2151">
        <v>0</v>
      </c>
      <c r="S2151" t="s">
        <v>12737</v>
      </c>
      <c r="U2151" t="s">
        <v>12726</v>
      </c>
    </row>
    <row r="2152" spans="1:21">
      <c r="A2152">
        <v>4096</v>
      </c>
      <c r="B2152" t="s">
        <v>3748</v>
      </c>
      <c r="C2152" t="s">
        <v>12738</v>
      </c>
      <c r="D2152" t="s">
        <v>243</v>
      </c>
      <c r="E2152" t="s">
        <v>12739</v>
      </c>
      <c r="F2152" t="s">
        <v>5213</v>
      </c>
      <c r="G2152" t="s">
        <v>12699</v>
      </c>
      <c r="H2152" t="s">
        <v>27</v>
      </c>
      <c r="I2152" t="s">
        <v>28</v>
      </c>
      <c r="J2152" t="s">
        <v>12740</v>
      </c>
      <c r="K2152" t="s">
        <v>12741</v>
      </c>
      <c r="L2152" t="s">
        <v>12742</v>
      </c>
      <c r="M2152" t="s">
        <v>12743</v>
      </c>
      <c r="N2152" t="s">
        <v>12744</v>
      </c>
      <c r="O2152" t="s">
        <v>121</v>
      </c>
      <c r="P2152">
        <v>0</v>
      </c>
      <c r="Q2152">
        <v>0</v>
      </c>
      <c r="S2152" t="s">
        <v>12745</v>
      </c>
      <c r="U2152" t="s">
        <v>12726</v>
      </c>
    </row>
    <row r="2153" spans="1:21">
      <c r="A2153">
        <v>4097</v>
      </c>
      <c r="B2153" t="s">
        <v>11566</v>
      </c>
      <c r="C2153" t="s">
        <v>11567</v>
      </c>
      <c r="D2153" t="s">
        <v>243</v>
      </c>
      <c r="E2153" t="s">
        <v>12746</v>
      </c>
      <c r="F2153" t="s">
        <v>5213</v>
      </c>
      <c r="G2153" t="s">
        <v>12699</v>
      </c>
      <c r="H2153" t="s">
        <v>27</v>
      </c>
      <c r="I2153" t="s">
        <v>28</v>
      </c>
      <c r="J2153" t="s">
        <v>4081</v>
      </c>
      <c r="K2153" t="s">
        <v>5276</v>
      </c>
      <c r="L2153" t="s">
        <v>9143</v>
      </c>
      <c r="M2153" t="s">
        <v>12747</v>
      </c>
      <c r="O2153" t="s">
        <v>64</v>
      </c>
      <c r="P2153">
        <v>0</v>
      </c>
      <c r="Q2153">
        <v>0</v>
      </c>
      <c r="S2153" t="s">
        <v>12748</v>
      </c>
      <c r="U2153" t="s">
        <v>12726</v>
      </c>
    </row>
    <row r="2154" spans="1:21">
      <c r="A2154">
        <v>4098</v>
      </c>
      <c r="B2154" t="s">
        <v>11618</v>
      </c>
      <c r="C2154" t="s">
        <v>12749</v>
      </c>
      <c r="D2154" t="s">
        <v>243</v>
      </c>
      <c r="E2154" t="s">
        <v>12750</v>
      </c>
      <c r="F2154" t="s">
        <v>5213</v>
      </c>
      <c r="G2154" t="s">
        <v>12699</v>
      </c>
      <c r="H2154" t="s">
        <v>27</v>
      </c>
      <c r="I2154" t="s">
        <v>28</v>
      </c>
      <c r="J2154" t="s">
        <v>12751</v>
      </c>
      <c r="K2154" t="s">
        <v>12752</v>
      </c>
      <c r="L2154" t="s">
        <v>12753</v>
      </c>
      <c r="M2154" t="s">
        <v>12754</v>
      </c>
      <c r="N2154" t="s">
        <v>12755</v>
      </c>
      <c r="O2154" t="s">
        <v>121</v>
      </c>
      <c r="P2154">
        <v>0</v>
      </c>
      <c r="Q2154">
        <v>0</v>
      </c>
      <c r="S2154" t="s">
        <v>12756</v>
      </c>
      <c r="U2154" t="s">
        <v>12726</v>
      </c>
    </row>
    <row r="2155" spans="1:21">
      <c r="A2155">
        <v>4099</v>
      </c>
      <c r="B2155" t="s">
        <v>11618</v>
      </c>
      <c r="C2155" t="s">
        <v>12749</v>
      </c>
      <c r="D2155" t="s">
        <v>243</v>
      </c>
      <c r="E2155" t="s">
        <v>12757</v>
      </c>
      <c r="F2155" t="s">
        <v>5213</v>
      </c>
      <c r="G2155" t="s">
        <v>12699</v>
      </c>
      <c r="H2155" t="s">
        <v>27</v>
      </c>
      <c r="I2155" t="s">
        <v>28</v>
      </c>
      <c r="J2155" t="s">
        <v>12377</v>
      </c>
      <c r="K2155" t="s">
        <v>12758</v>
      </c>
      <c r="L2155" t="s">
        <v>505</v>
      </c>
      <c r="M2155" t="s">
        <v>12759</v>
      </c>
      <c r="N2155" t="s">
        <v>11791</v>
      </c>
      <c r="O2155" t="s">
        <v>79</v>
      </c>
      <c r="P2155">
        <v>0</v>
      </c>
      <c r="Q2155">
        <v>0</v>
      </c>
      <c r="S2155" t="s">
        <v>12760</v>
      </c>
      <c r="U2155" t="s">
        <v>12761</v>
      </c>
    </row>
    <row r="2156" spans="1:21">
      <c r="A2156">
        <v>4100</v>
      </c>
      <c r="B2156" t="s">
        <v>881</v>
      </c>
      <c r="C2156" t="s">
        <v>881</v>
      </c>
      <c r="D2156" t="s">
        <v>243</v>
      </c>
      <c r="E2156" t="s">
        <v>12762</v>
      </c>
      <c r="F2156" t="s">
        <v>5213</v>
      </c>
      <c r="G2156" t="s">
        <v>12699</v>
      </c>
      <c r="H2156" t="s">
        <v>27</v>
      </c>
      <c r="I2156" t="s">
        <v>28</v>
      </c>
      <c r="J2156" t="s">
        <v>12763</v>
      </c>
      <c r="K2156" t="s">
        <v>12764</v>
      </c>
      <c r="L2156" t="s">
        <v>12765</v>
      </c>
      <c r="M2156" t="s">
        <v>12766</v>
      </c>
      <c r="N2156" t="s">
        <v>11285</v>
      </c>
      <c r="O2156" t="s">
        <v>64</v>
      </c>
      <c r="P2156">
        <v>0</v>
      </c>
      <c r="Q2156">
        <v>0</v>
      </c>
      <c r="S2156" t="s">
        <v>12767</v>
      </c>
      <c r="U2156" t="s">
        <v>12761</v>
      </c>
    </row>
    <row r="2157" spans="1:21">
      <c r="A2157">
        <v>4101</v>
      </c>
      <c r="B2157" t="s">
        <v>3748</v>
      </c>
      <c r="C2157" t="s">
        <v>12719</v>
      </c>
      <c r="D2157" t="s">
        <v>243</v>
      </c>
      <c r="E2157" t="s">
        <v>12768</v>
      </c>
      <c r="F2157" t="s">
        <v>5213</v>
      </c>
      <c r="G2157" t="s">
        <v>12699</v>
      </c>
      <c r="H2157" t="s">
        <v>27</v>
      </c>
      <c r="I2157" t="s">
        <v>28</v>
      </c>
      <c r="J2157" t="s">
        <v>12769</v>
      </c>
      <c r="K2157" t="s">
        <v>12770</v>
      </c>
      <c r="L2157" t="s">
        <v>12771</v>
      </c>
      <c r="M2157" t="s">
        <v>12772</v>
      </c>
      <c r="N2157" t="s">
        <v>12773</v>
      </c>
      <c r="O2157" t="s">
        <v>64</v>
      </c>
      <c r="P2157">
        <v>0</v>
      </c>
      <c r="Q2157">
        <v>0</v>
      </c>
      <c r="S2157" t="s">
        <v>12774</v>
      </c>
      <c r="U2157" t="s">
        <v>12761</v>
      </c>
    </row>
    <row r="2158" spans="1:21">
      <c r="A2158">
        <v>4102</v>
      </c>
      <c r="B2158" t="s">
        <v>2886</v>
      </c>
      <c r="C2158" t="s">
        <v>12775</v>
      </c>
      <c r="D2158" t="s">
        <v>243</v>
      </c>
      <c r="E2158" t="s">
        <v>12776</v>
      </c>
      <c r="F2158" t="s">
        <v>5213</v>
      </c>
      <c r="G2158" t="s">
        <v>12699</v>
      </c>
      <c r="H2158" t="s">
        <v>27</v>
      </c>
      <c r="I2158" t="s">
        <v>2556</v>
      </c>
      <c r="O2158" t="s">
        <v>55</v>
      </c>
      <c r="P2158">
        <v>0</v>
      </c>
      <c r="Q2158">
        <v>0</v>
      </c>
      <c r="S2158" t="s">
        <v>12777</v>
      </c>
      <c r="U2158" t="s">
        <v>12761</v>
      </c>
    </row>
    <row r="2159" spans="1:21">
      <c r="A2159">
        <v>4103</v>
      </c>
      <c r="B2159" t="s">
        <v>2972</v>
      </c>
      <c r="C2159" t="s">
        <v>6333</v>
      </c>
      <c r="D2159" t="s">
        <v>243</v>
      </c>
      <c r="E2159" t="s">
        <v>12778</v>
      </c>
      <c r="F2159" t="s">
        <v>5213</v>
      </c>
      <c r="G2159" t="s">
        <v>12699</v>
      </c>
      <c r="H2159" t="s">
        <v>27</v>
      </c>
      <c r="I2159" t="s">
        <v>28</v>
      </c>
      <c r="J2159" t="s">
        <v>5719</v>
      </c>
      <c r="K2159" t="s">
        <v>12779</v>
      </c>
      <c r="L2159" t="s">
        <v>12780</v>
      </c>
      <c r="M2159" t="s">
        <v>12781</v>
      </c>
      <c r="N2159" t="s">
        <v>12782</v>
      </c>
      <c r="O2159" t="s">
        <v>121</v>
      </c>
      <c r="P2159">
        <v>0</v>
      </c>
      <c r="Q2159">
        <v>0</v>
      </c>
      <c r="S2159" t="s">
        <v>12783</v>
      </c>
      <c r="U2159" t="s">
        <v>12761</v>
      </c>
    </row>
    <row r="2160" spans="1:21">
      <c r="A2160">
        <v>4104</v>
      </c>
      <c r="B2160" t="s">
        <v>2972</v>
      </c>
      <c r="C2160" t="s">
        <v>6333</v>
      </c>
      <c r="D2160" t="s">
        <v>243</v>
      </c>
      <c r="E2160" t="s">
        <v>12784</v>
      </c>
      <c r="F2160" t="s">
        <v>5213</v>
      </c>
      <c r="G2160" t="s">
        <v>12699</v>
      </c>
      <c r="H2160" t="s">
        <v>27</v>
      </c>
      <c r="I2160" t="s">
        <v>28</v>
      </c>
      <c r="J2160" t="s">
        <v>5341</v>
      </c>
      <c r="K2160" t="s">
        <v>6366</v>
      </c>
      <c r="L2160" t="s">
        <v>5424</v>
      </c>
      <c r="M2160" t="s">
        <v>12785</v>
      </c>
      <c r="N2160" t="s">
        <v>11129</v>
      </c>
      <c r="O2160" t="s">
        <v>121</v>
      </c>
      <c r="P2160">
        <v>0</v>
      </c>
      <c r="Q2160">
        <v>0</v>
      </c>
      <c r="S2160" t="s">
        <v>12786</v>
      </c>
      <c r="U2160" t="s">
        <v>12787</v>
      </c>
    </row>
    <row r="2161" spans="1:21">
      <c r="A2161">
        <v>4105</v>
      </c>
      <c r="B2161" t="s">
        <v>21</v>
      </c>
      <c r="C2161" t="s">
        <v>733</v>
      </c>
      <c r="D2161" t="s">
        <v>243</v>
      </c>
      <c r="E2161" t="s">
        <v>12788</v>
      </c>
      <c r="F2161" t="s">
        <v>5213</v>
      </c>
      <c r="G2161" t="s">
        <v>12699</v>
      </c>
      <c r="H2161" t="s">
        <v>27</v>
      </c>
      <c r="I2161" t="s">
        <v>28</v>
      </c>
      <c r="J2161" t="s">
        <v>12789</v>
      </c>
      <c r="K2161" t="s">
        <v>12105</v>
      </c>
      <c r="L2161" t="s">
        <v>12790</v>
      </c>
      <c r="M2161" t="s">
        <v>12791</v>
      </c>
      <c r="N2161" t="s">
        <v>12792</v>
      </c>
      <c r="O2161" t="s">
        <v>121</v>
      </c>
      <c r="P2161">
        <v>0</v>
      </c>
      <c r="Q2161">
        <v>0</v>
      </c>
      <c r="S2161" t="s">
        <v>12793</v>
      </c>
      <c r="U2161" t="s">
        <v>12787</v>
      </c>
    </row>
    <row r="2162" spans="1:21">
      <c r="A2162">
        <v>4106</v>
      </c>
      <c r="B2162" t="s">
        <v>2429</v>
      </c>
      <c r="C2162" t="s">
        <v>6723</v>
      </c>
      <c r="D2162" t="s">
        <v>3957</v>
      </c>
      <c r="E2162" t="s">
        <v>12794</v>
      </c>
      <c r="F2162" t="s">
        <v>5213</v>
      </c>
      <c r="G2162" t="s">
        <v>12699</v>
      </c>
      <c r="H2162" t="s">
        <v>27</v>
      </c>
      <c r="I2162" t="s">
        <v>28</v>
      </c>
      <c r="J2162" t="s">
        <v>12795</v>
      </c>
      <c r="K2162" t="s">
        <v>12796</v>
      </c>
      <c r="L2162" t="s">
        <v>12797</v>
      </c>
      <c r="M2162" t="s">
        <v>12798</v>
      </c>
      <c r="N2162" t="s">
        <v>12799</v>
      </c>
      <c r="O2162" t="s">
        <v>55</v>
      </c>
      <c r="P2162">
        <v>0</v>
      </c>
      <c r="Q2162">
        <v>0</v>
      </c>
      <c r="S2162" t="s">
        <v>12800</v>
      </c>
      <c r="U2162" t="s">
        <v>12787</v>
      </c>
    </row>
    <row r="2163" spans="1:21">
      <c r="A2163">
        <v>4107</v>
      </c>
      <c r="B2163" t="s">
        <v>2429</v>
      </c>
      <c r="C2163" t="s">
        <v>11521</v>
      </c>
      <c r="D2163" t="s">
        <v>3957</v>
      </c>
      <c r="E2163" t="s">
        <v>12801</v>
      </c>
      <c r="F2163" t="s">
        <v>5213</v>
      </c>
      <c r="G2163" t="s">
        <v>12699</v>
      </c>
      <c r="H2163" t="s">
        <v>27</v>
      </c>
      <c r="I2163" t="s">
        <v>28</v>
      </c>
      <c r="J2163" t="s">
        <v>12802</v>
      </c>
      <c r="K2163" t="s">
        <v>12803</v>
      </c>
      <c r="L2163" t="s">
        <v>12804</v>
      </c>
      <c r="M2163" t="s">
        <v>12805</v>
      </c>
      <c r="N2163" t="s">
        <v>12806</v>
      </c>
      <c r="O2163" t="s">
        <v>34</v>
      </c>
      <c r="P2163">
        <v>0</v>
      </c>
      <c r="Q2163">
        <v>0</v>
      </c>
      <c r="S2163" t="s">
        <v>12807</v>
      </c>
      <c r="U2163" t="s">
        <v>12787</v>
      </c>
    </row>
    <row r="2164" spans="1:21">
      <c r="A2164">
        <v>4108</v>
      </c>
      <c r="B2164" t="s">
        <v>2790</v>
      </c>
      <c r="C2164" t="s">
        <v>5756</v>
      </c>
      <c r="D2164" t="s">
        <v>3957</v>
      </c>
      <c r="E2164" t="s">
        <v>12808</v>
      </c>
      <c r="F2164" t="s">
        <v>5213</v>
      </c>
      <c r="G2164" t="s">
        <v>12699</v>
      </c>
      <c r="H2164" t="s">
        <v>27</v>
      </c>
      <c r="I2164" t="s">
        <v>2556</v>
      </c>
      <c r="O2164" t="s">
        <v>55</v>
      </c>
      <c r="P2164">
        <v>0</v>
      </c>
      <c r="Q2164">
        <v>0</v>
      </c>
      <c r="S2164" t="s">
        <v>12809</v>
      </c>
      <c r="U2164" t="s">
        <v>12810</v>
      </c>
    </row>
    <row r="2165" spans="1:21">
      <c r="A2165">
        <v>4109</v>
      </c>
      <c r="B2165" t="s">
        <v>2790</v>
      </c>
      <c r="C2165" t="s">
        <v>4456</v>
      </c>
      <c r="D2165" t="s">
        <v>3957</v>
      </c>
      <c r="E2165" t="s">
        <v>12811</v>
      </c>
      <c r="F2165" t="s">
        <v>5213</v>
      </c>
      <c r="G2165" t="s">
        <v>12699</v>
      </c>
      <c r="H2165" t="s">
        <v>27</v>
      </c>
      <c r="I2165" t="s">
        <v>28</v>
      </c>
      <c r="J2165" t="s">
        <v>12812</v>
      </c>
      <c r="K2165" t="s">
        <v>12813</v>
      </c>
      <c r="L2165" t="s">
        <v>12814</v>
      </c>
      <c r="M2165" t="s">
        <v>12815</v>
      </c>
      <c r="N2165" t="s">
        <v>12816</v>
      </c>
      <c r="O2165" t="s">
        <v>55</v>
      </c>
      <c r="P2165">
        <v>0</v>
      </c>
      <c r="Q2165">
        <v>0</v>
      </c>
      <c r="S2165" t="s">
        <v>12817</v>
      </c>
      <c r="U2165" t="s">
        <v>12810</v>
      </c>
    </row>
    <row r="2166" spans="1:21">
      <c r="A2166">
        <v>4110</v>
      </c>
      <c r="B2166" t="s">
        <v>2950</v>
      </c>
      <c r="C2166" t="s">
        <v>2904</v>
      </c>
      <c r="D2166" t="s">
        <v>3957</v>
      </c>
      <c r="E2166" t="s">
        <v>12818</v>
      </c>
      <c r="F2166" t="s">
        <v>5213</v>
      </c>
      <c r="G2166" t="s">
        <v>12699</v>
      </c>
      <c r="H2166" t="s">
        <v>27</v>
      </c>
      <c r="I2166" t="s">
        <v>28</v>
      </c>
      <c r="J2166" t="s">
        <v>12819</v>
      </c>
      <c r="K2166" t="s">
        <v>12820</v>
      </c>
      <c r="L2166" t="s">
        <v>12821</v>
      </c>
      <c r="M2166" t="s">
        <v>12822</v>
      </c>
      <c r="N2166" t="s">
        <v>12823</v>
      </c>
      <c r="O2166" t="s">
        <v>121</v>
      </c>
      <c r="P2166">
        <v>0</v>
      </c>
      <c r="Q2166">
        <v>0</v>
      </c>
      <c r="S2166" t="s">
        <v>12824</v>
      </c>
      <c r="U2166" t="s">
        <v>12825</v>
      </c>
    </row>
    <row r="2167" spans="1:21">
      <c r="A2167">
        <v>4111</v>
      </c>
      <c r="B2167" t="s">
        <v>2950</v>
      </c>
      <c r="C2167" t="s">
        <v>12826</v>
      </c>
      <c r="D2167" t="s">
        <v>3957</v>
      </c>
      <c r="E2167" t="s">
        <v>12827</v>
      </c>
      <c r="F2167" t="s">
        <v>5213</v>
      </c>
      <c r="G2167" t="s">
        <v>12699</v>
      </c>
      <c r="H2167" t="s">
        <v>27</v>
      </c>
      <c r="I2167" t="s">
        <v>28</v>
      </c>
      <c r="J2167" t="s">
        <v>12828</v>
      </c>
      <c r="K2167" t="s">
        <v>12829</v>
      </c>
      <c r="L2167" t="s">
        <v>12830</v>
      </c>
      <c r="M2167" t="s">
        <v>12831</v>
      </c>
      <c r="N2167" t="s">
        <v>12832</v>
      </c>
      <c r="O2167" t="s">
        <v>64</v>
      </c>
      <c r="P2167">
        <v>0</v>
      </c>
      <c r="Q2167">
        <v>0</v>
      </c>
      <c r="S2167" t="s">
        <v>12833</v>
      </c>
      <c r="U2167" t="s">
        <v>12825</v>
      </c>
    </row>
    <row r="2168" spans="1:21">
      <c r="A2168">
        <v>4112</v>
      </c>
      <c r="B2168" t="s">
        <v>3748</v>
      </c>
      <c r="C2168" t="s">
        <v>12738</v>
      </c>
      <c r="D2168" t="s">
        <v>243</v>
      </c>
      <c r="E2168" t="s">
        <v>12834</v>
      </c>
      <c r="F2168" t="s">
        <v>5213</v>
      </c>
      <c r="G2168" t="s">
        <v>12699</v>
      </c>
      <c r="H2168" t="s">
        <v>27</v>
      </c>
      <c r="I2168" t="s">
        <v>28</v>
      </c>
      <c r="J2168" t="s">
        <v>12835</v>
      </c>
      <c r="K2168" t="s">
        <v>12836</v>
      </c>
      <c r="L2168" t="s">
        <v>12837</v>
      </c>
      <c r="M2168" t="s">
        <v>12838</v>
      </c>
      <c r="N2168" t="s">
        <v>12839</v>
      </c>
      <c r="O2168" t="s">
        <v>34</v>
      </c>
      <c r="P2168">
        <v>0</v>
      </c>
      <c r="Q2168">
        <v>0</v>
      </c>
      <c r="S2168" t="s">
        <v>12840</v>
      </c>
      <c r="U2168" t="s">
        <v>12825</v>
      </c>
    </row>
    <row r="2169" spans="1:21">
      <c r="A2169">
        <v>4113</v>
      </c>
      <c r="B2169" t="s">
        <v>12841</v>
      </c>
      <c r="C2169" t="s">
        <v>11576</v>
      </c>
      <c r="D2169" t="s">
        <v>243</v>
      </c>
      <c r="E2169" t="s">
        <v>12842</v>
      </c>
      <c r="F2169" t="s">
        <v>5213</v>
      </c>
      <c r="G2169" t="s">
        <v>12699</v>
      </c>
      <c r="H2169" t="s">
        <v>27</v>
      </c>
      <c r="I2169" t="s">
        <v>28</v>
      </c>
      <c r="J2169" t="s">
        <v>12843</v>
      </c>
      <c r="K2169" t="s">
        <v>12844</v>
      </c>
      <c r="L2169" t="s">
        <v>12845</v>
      </c>
      <c r="M2169" t="s">
        <v>12846</v>
      </c>
      <c r="O2169" t="s">
        <v>121</v>
      </c>
      <c r="P2169">
        <v>0</v>
      </c>
      <c r="Q2169">
        <v>0</v>
      </c>
      <c r="S2169" t="s">
        <v>12847</v>
      </c>
      <c r="U2169" t="s">
        <v>12825</v>
      </c>
    </row>
    <row r="2170" spans="1:21">
      <c r="A2170">
        <v>4114</v>
      </c>
      <c r="B2170" t="s">
        <v>11618</v>
      </c>
      <c r="C2170" t="s">
        <v>12848</v>
      </c>
      <c r="D2170" t="s">
        <v>243</v>
      </c>
      <c r="E2170" t="s">
        <v>12849</v>
      </c>
      <c r="F2170" t="s">
        <v>5213</v>
      </c>
      <c r="G2170" t="s">
        <v>12699</v>
      </c>
      <c r="H2170" t="s">
        <v>27</v>
      </c>
      <c r="I2170" t="s">
        <v>28</v>
      </c>
      <c r="J2170" t="s">
        <v>96</v>
      </c>
      <c r="K2170" t="s">
        <v>3970</v>
      </c>
      <c r="L2170" t="s">
        <v>4799</v>
      </c>
      <c r="M2170" t="s">
        <v>3456</v>
      </c>
      <c r="O2170" t="s">
        <v>64</v>
      </c>
      <c r="P2170">
        <v>0</v>
      </c>
      <c r="Q2170">
        <v>0</v>
      </c>
      <c r="S2170" t="s">
        <v>12850</v>
      </c>
      <c r="U2170" t="s">
        <v>12825</v>
      </c>
    </row>
    <row r="2171" spans="1:21">
      <c r="A2171">
        <v>4115</v>
      </c>
      <c r="B2171" t="s">
        <v>12851</v>
      </c>
      <c r="C2171" t="s">
        <v>12851</v>
      </c>
      <c r="D2171" t="s">
        <v>243</v>
      </c>
      <c r="E2171" t="s">
        <v>12852</v>
      </c>
      <c r="F2171" t="s">
        <v>5213</v>
      </c>
      <c r="G2171" t="s">
        <v>12699</v>
      </c>
      <c r="H2171" t="s">
        <v>27</v>
      </c>
      <c r="I2171" t="s">
        <v>28</v>
      </c>
      <c r="J2171" t="s">
        <v>12853</v>
      </c>
      <c r="K2171" t="s">
        <v>4265</v>
      </c>
      <c r="L2171" t="s">
        <v>12854</v>
      </c>
      <c r="M2171" t="s">
        <v>12855</v>
      </c>
      <c r="O2171" t="s">
        <v>55</v>
      </c>
      <c r="P2171">
        <v>0</v>
      </c>
      <c r="Q2171">
        <v>0</v>
      </c>
      <c r="S2171" t="s">
        <v>12856</v>
      </c>
      <c r="U2171" t="s">
        <v>12857</v>
      </c>
    </row>
    <row r="2172" spans="1:21">
      <c r="A2172">
        <v>4116</v>
      </c>
      <c r="B2172" t="s">
        <v>2849</v>
      </c>
      <c r="C2172" t="s">
        <v>12858</v>
      </c>
      <c r="D2172" t="s">
        <v>243</v>
      </c>
      <c r="E2172" t="s">
        <v>12859</v>
      </c>
      <c r="F2172" t="s">
        <v>5213</v>
      </c>
      <c r="G2172" t="s">
        <v>12699</v>
      </c>
      <c r="H2172" t="s">
        <v>27</v>
      </c>
      <c r="I2172" t="s">
        <v>28</v>
      </c>
      <c r="J2172" t="s">
        <v>12860</v>
      </c>
      <c r="K2172" t="s">
        <v>1896</v>
      </c>
      <c r="L2172" t="s">
        <v>12861</v>
      </c>
      <c r="M2172" t="s">
        <v>12862</v>
      </c>
      <c r="N2172" t="s">
        <v>12863</v>
      </c>
      <c r="O2172" t="s">
        <v>64</v>
      </c>
      <c r="P2172">
        <v>0</v>
      </c>
      <c r="Q2172">
        <v>0</v>
      </c>
      <c r="S2172" t="s">
        <v>12864</v>
      </c>
      <c r="U2172" t="s">
        <v>12857</v>
      </c>
    </row>
    <row r="2173" spans="1:21">
      <c r="A2173">
        <v>4117</v>
      </c>
      <c r="B2173" t="s">
        <v>4387</v>
      </c>
      <c r="C2173" t="s">
        <v>11098</v>
      </c>
      <c r="D2173" t="s">
        <v>364</v>
      </c>
      <c r="E2173" t="s">
        <v>12865</v>
      </c>
      <c r="F2173" t="s">
        <v>5213</v>
      </c>
      <c r="G2173" t="s">
        <v>12699</v>
      </c>
      <c r="H2173" t="s">
        <v>27</v>
      </c>
      <c r="I2173" t="s">
        <v>28</v>
      </c>
      <c r="J2173" t="s">
        <v>12866</v>
      </c>
      <c r="K2173" t="s">
        <v>12867</v>
      </c>
      <c r="L2173" t="s">
        <v>12868</v>
      </c>
      <c r="M2173" t="s">
        <v>12869</v>
      </c>
      <c r="N2173" t="s">
        <v>12870</v>
      </c>
      <c r="O2173" t="s">
        <v>34</v>
      </c>
      <c r="P2173">
        <v>0</v>
      </c>
      <c r="Q2173">
        <v>0</v>
      </c>
      <c r="S2173" t="s">
        <v>12871</v>
      </c>
      <c r="U2173" t="s">
        <v>12857</v>
      </c>
    </row>
    <row r="2174" spans="1:21">
      <c r="A2174">
        <v>4118</v>
      </c>
      <c r="B2174" t="s">
        <v>12872</v>
      </c>
      <c r="C2174" t="s">
        <v>12873</v>
      </c>
      <c r="D2174" t="s">
        <v>243</v>
      </c>
      <c r="E2174" t="s">
        <v>12874</v>
      </c>
      <c r="F2174" t="s">
        <v>5213</v>
      </c>
      <c r="G2174" t="s">
        <v>12699</v>
      </c>
      <c r="H2174" t="s">
        <v>27</v>
      </c>
      <c r="I2174" t="s">
        <v>28</v>
      </c>
      <c r="J2174" t="s">
        <v>6475</v>
      </c>
      <c r="K2174" t="s">
        <v>4287</v>
      </c>
      <c r="L2174" t="s">
        <v>5288</v>
      </c>
      <c r="M2174" t="s">
        <v>11592</v>
      </c>
      <c r="N2174" t="s">
        <v>4210</v>
      </c>
      <c r="O2174" t="s">
        <v>64</v>
      </c>
      <c r="P2174">
        <v>0</v>
      </c>
      <c r="Q2174">
        <v>0</v>
      </c>
      <c r="S2174" t="s">
        <v>12875</v>
      </c>
      <c r="U2174" t="s">
        <v>12857</v>
      </c>
    </row>
    <row r="2175" spans="1:21">
      <c r="A2175">
        <v>4119</v>
      </c>
      <c r="B2175" t="s">
        <v>2772</v>
      </c>
      <c r="C2175" t="s">
        <v>12876</v>
      </c>
      <c r="D2175" t="s">
        <v>243</v>
      </c>
      <c r="E2175" t="s">
        <v>12877</v>
      </c>
      <c r="F2175" t="s">
        <v>5213</v>
      </c>
      <c r="G2175" t="s">
        <v>12699</v>
      </c>
      <c r="H2175" t="s">
        <v>27</v>
      </c>
      <c r="I2175" t="s">
        <v>28</v>
      </c>
      <c r="J2175" t="s">
        <v>505</v>
      </c>
      <c r="K2175" t="s">
        <v>362</v>
      </c>
      <c r="L2175" t="s">
        <v>409</v>
      </c>
      <c r="M2175" t="s">
        <v>12878</v>
      </c>
      <c r="O2175" t="s">
        <v>34</v>
      </c>
      <c r="P2175">
        <v>0</v>
      </c>
      <c r="Q2175">
        <v>0</v>
      </c>
      <c r="S2175" t="s">
        <v>12879</v>
      </c>
      <c r="U2175" t="s">
        <v>12880</v>
      </c>
    </row>
    <row r="2176" spans="1:21">
      <c r="A2176">
        <v>4120</v>
      </c>
      <c r="B2176" t="s">
        <v>11308</v>
      </c>
      <c r="C2176" t="s">
        <v>12881</v>
      </c>
      <c r="D2176" t="s">
        <v>243</v>
      </c>
      <c r="E2176" t="s">
        <v>12882</v>
      </c>
      <c r="F2176" t="s">
        <v>5213</v>
      </c>
      <c r="G2176" t="s">
        <v>12699</v>
      </c>
      <c r="H2176" t="s">
        <v>27</v>
      </c>
      <c r="I2176" t="s">
        <v>28</v>
      </c>
      <c r="J2176" t="s">
        <v>12883</v>
      </c>
      <c r="K2176" t="s">
        <v>12884</v>
      </c>
      <c r="L2176" t="s">
        <v>12885</v>
      </c>
      <c r="M2176" t="s">
        <v>12886</v>
      </c>
      <c r="N2176" t="s">
        <v>12887</v>
      </c>
      <c r="O2176" t="s">
        <v>121</v>
      </c>
      <c r="P2176">
        <v>0</v>
      </c>
      <c r="Q2176">
        <v>0</v>
      </c>
      <c r="S2176" t="s">
        <v>12888</v>
      </c>
      <c r="U2176" t="s">
        <v>12880</v>
      </c>
    </row>
    <row r="2177" spans="1:21">
      <c r="A2177">
        <v>4121</v>
      </c>
      <c r="B2177" t="s">
        <v>11308</v>
      </c>
      <c r="C2177" t="s">
        <v>12889</v>
      </c>
      <c r="D2177" t="s">
        <v>243</v>
      </c>
      <c r="E2177" t="s">
        <v>12890</v>
      </c>
      <c r="F2177" t="s">
        <v>5213</v>
      </c>
      <c r="G2177" t="s">
        <v>12699</v>
      </c>
      <c r="H2177" t="s">
        <v>27</v>
      </c>
      <c r="I2177" t="s">
        <v>28</v>
      </c>
      <c r="J2177" t="s">
        <v>12891</v>
      </c>
      <c r="K2177" t="s">
        <v>12892</v>
      </c>
      <c r="L2177" t="s">
        <v>12893</v>
      </c>
      <c r="M2177" t="s">
        <v>12894</v>
      </c>
      <c r="N2177" t="s">
        <v>12895</v>
      </c>
      <c r="O2177" t="s">
        <v>79</v>
      </c>
      <c r="P2177">
        <v>0</v>
      </c>
      <c r="Q2177">
        <v>0</v>
      </c>
      <c r="S2177" t="s">
        <v>12896</v>
      </c>
      <c r="U2177" t="s">
        <v>12880</v>
      </c>
    </row>
    <row r="2178" spans="1:21">
      <c r="A2178">
        <v>4122</v>
      </c>
      <c r="B2178" t="s">
        <v>2886</v>
      </c>
      <c r="C2178" t="s">
        <v>12897</v>
      </c>
      <c r="D2178" t="s">
        <v>243</v>
      </c>
      <c r="E2178" t="s">
        <v>12898</v>
      </c>
      <c r="F2178" t="s">
        <v>5213</v>
      </c>
      <c r="G2178" t="s">
        <v>12699</v>
      </c>
      <c r="H2178" t="s">
        <v>27</v>
      </c>
      <c r="I2178" t="s">
        <v>2556</v>
      </c>
      <c r="O2178" t="s">
        <v>79</v>
      </c>
      <c r="P2178">
        <v>0</v>
      </c>
      <c r="Q2178">
        <v>0</v>
      </c>
      <c r="S2178" t="s">
        <v>12899</v>
      </c>
      <c r="U2178" t="s">
        <v>12880</v>
      </c>
    </row>
    <row r="2179" spans="1:21">
      <c r="A2179">
        <v>4123</v>
      </c>
      <c r="B2179" t="s">
        <v>2886</v>
      </c>
      <c r="C2179" t="s">
        <v>12900</v>
      </c>
      <c r="D2179" t="s">
        <v>243</v>
      </c>
      <c r="E2179" t="s">
        <v>12901</v>
      </c>
      <c r="F2179" t="s">
        <v>5213</v>
      </c>
      <c r="G2179" t="s">
        <v>12699</v>
      </c>
      <c r="H2179" t="s">
        <v>27</v>
      </c>
      <c r="I2179" t="s">
        <v>2556</v>
      </c>
      <c r="O2179" t="s">
        <v>79</v>
      </c>
      <c r="P2179">
        <v>0</v>
      </c>
      <c r="Q2179">
        <v>0</v>
      </c>
      <c r="S2179" t="s">
        <v>12902</v>
      </c>
      <c r="U2179" t="s">
        <v>12880</v>
      </c>
    </row>
    <row r="2180" spans="1:21">
      <c r="A2180">
        <v>4124</v>
      </c>
      <c r="B2180" t="s">
        <v>2972</v>
      </c>
      <c r="C2180" t="s">
        <v>12903</v>
      </c>
      <c r="D2180" t="s">
        <v>243</v>
      </c>
      <c r="E2180" t="s">
        <v>12904</v>
      </c>
      <c r="F2180" t="s">
        <v>5213</v>
      </c>
      <c r="G2180" t="s">
        <v>12699</v>
      </c>
      <c r="H2180" t="s">
        <v>27</v>
      </c>
      <c r="I2180" t="s">
        <v>28</v>
      </c>
      <c r="J2180" t="s">
        <v>4082</v>
      </c>
      <c r="K2180" t="s">
        <v>5324</v>
      </c>
      <c r="L2180" t="s">
        <v>9143</v>
      </c>
      <c r="M2180" t="s">
        <v>4211</v>
      </c>
      <c r="N2180" t="s">
        <v>12525</v>
      </c>
      <c r="O2180" t="s">
        <v>34</v>
      </c>
      <c r="P2180">
        <v>0</v>
      </c>
      <c r="Q2180">
        <v>0</v>
      </c>
      <c r="S2180" t="s">
        <v>12905</v>
      </c>
      <c r="U2180" t="s">
        <v>12880</v>
      </c>
    </row>
    <row r="2181" spans="1:21">
      <c r="A2181">
        <v>4125</v>
      </c>
      <c r="B2181" t="s">
        <v>2972</v>
      </c>
      <c r="C2181" t="s">
        <v>6333</v>
      </c>
      <c r="D2181" t="s">
        <v>243</v>
      </c>
      <c r="E2181" t="s">
        <v>12906</v>
      </c>
      <c r="F2181" t="s">
        <v>5213</v>
      </c>
      <c r="G2181" t="s">
        <v>12699</v>
      </c>
      <c r="H2181" t="s">
        <v>27</v>
      </c>
      <c r="I2181" t="s">
        <v>28</v>
      </c>
      <c r="J2181" t="s">
        <v>6366</v>
      </c>
      <c r="K2181" t="s">
        <v>5424</v>
      </c>
      <c r="L2181" t="s">
        <v>5341</v>
      </c>
      <c r="M2181" t="s">
        <v>2931</v>
      </c>
      <c r="N2181" t="s">
        <v>6909</v>
      </c>
      <c r="O2181" t="s">
        <v>64</v>
      </c>
      <c r="P2181">
        <v>0</v>
      </c>
      <c r="Q2181">
        <v>0</v>
      </c>
      <c r="S2181" t="s">
        <v>12907</v>
      </c>
      <c r="U2181" t="s">
        <v>12908</v>
      </c>
    </row>
    <row r="2182" spans="1:21">
      <c r="A2182">
        <v>4126</v>
      </c>
      <c r="B2182" t="s">
        <v>4675</v>
      </c>
      <c r="C2182" t="s">
        <v>4675</v>
      </c>
      <c r="D2182" t="s">
        <v>3320</v>
      </c>
      <c r="E2182" t="s">
        <v>12909</v>
      </c>
      <c r="F2182" t="s">
        <v>5213</v>
      </c>
      <c r="G2182" t="s">
        <v>12910</v>
      </c>
      <c r="H2182" t="s">
        <v>27</v>
      </c>
      <c r="I2182" t="s">
        <v>28</v>
      </c>
      <c r="J2182" t="s">
        <v>12911</v>
      </c>
      <c r="K2182" t="s">
        <v>12912</v>
      </c>
      <c r="L2182" t="s">
        <v>12913</v>
      </c>
      <c r="M2182" t="s">
        <v>12914</v>
      </c>
      <c r="O2182" t="s">
        <v>55</v>
      </c>
      <c r="P2182">
        <v>0</v>
      </c>
      <c r="Q2182">
        <v>0</v>
      </c>
      <c r="S2182" t="s">
        <v>12915</v>
      </c>
      <c r="U2182" t="s">
        <v>12916</v>
      </c>
    </row>
    <row r="2183" spans="1:21">
      <c r="A2183">
        <v>4127</v>
      </c>
      <c r="B2183" t="s">
        <v>12917</v>
      </c>
      <c r="C2183" t="s">
        <v>12918</v>
      </c>
      <c r="D2183" t="s">
        <v>37</v>
      </c>
      <c r="E2183" t="s">
        <v>12919</v>
      </c>
      <c r="F2183" t="s">
        <v>5213</v>
      </c>
      <c r="G2183" t="s">
        <v>12910</v>
      </c>
      <c r="H2183" t="s">
        <v>27</v>
      </c>
      <c r="I2183" t="s">
        <v>28</v>
      </c>
      <c r="J2183" t="s">
        <v>12920</v>
      </c>
      <c r="K2183" t="s">
        <v>12921</v>
      </c>
      <c r="L2183" t="s">
        <v>12922</v>
      </c>
      <c r="M2183" t="s">
        <v>12923</v>
      </c>
      <c r="N2183" t="s">
        <v>12924</v>
      </c>
      <c r="O2183" t="s">
        <v>34</v>
      </c>
      <c r="P2183">
        <v>0</v>
      </c>
      <c r="Q2183">
        <v>0</v>
      </c>
      <c r="S2183" t="s">
        <v>12925</v>
      </c>
      <c r="U2183" t="s">
        <v>12916</v>
      </c>
    </row>
    <row r="2184" spans="1:21">
      <c r="A2184">
        <v>4128</v>
      </c>
      <c r="B2184" t="s">
        <v>12926</v>
      </c>
      <c r="C2184" t="s">
        <v>12918</v>
      </c>
      <c r="D2184" t="s">
        <v>3320</v>
      </c>
      <c r="E2184" t="s">
        <v>12927</v>
      </c>
      <c r="F2184" t="s">
        <v>5213</v>
      </c>
      <c r="G2184" t="s">
        <v>12910</v>
      </c>
      <c r="H2184" t="s">
        <v>27</v>
      </c>
      <c r="I2184" t="s">
        <v>28</v>
      </c>
      <c r="J2184" t="s">
        <v>12928</v>
      </c>
      <c r="K2184" t="s">
        <v>12929</v>
      </c>
      <c r="L2184" t="s">
        <v>12930</v>
      </c>
      <c r="M2184" t="s">
        <v>12931</v>
      </c>
      <c r="O2184" t="s">
        <v>34</v>
      </c>
      <c r="P2184">
        <v>0</v>
      </c>
      <c r="Q2184">
        <v>0</v>
      </c>
      <c r="S2184" t="s">
        <v>12932</v>
      </c>
      <c r="U2184" t="s">
        <v>12933</v>
      </c>
    </row>
    <row r="2185" spans="1:21">
      <c r="A2185">
        <v>4129</v>
      </c>
      <c r="B2185" t="s">
        <v>12934</v>
      </c>
      <c r="C2185" t="s">
        <v>12918</v>
      </c>
      <c r="D2185" t="s">
        <v>23</v>
      </c>
      <c r="E2185" t="s">
        <v>12935</v>
      </c>
      <c r="F2185" t="s">
        <v>5213</v>
      </c>
      <c r="G2185" t="s">
        <v>12910</v>
      </c>
      <c r="H2185" t="s">
        <v>27</v>
      </c>
      <c r="I2185" t="s">
        <v>28</v>
      </c>
      <c r="J2185" t="s">
        <v>12936</v>
      </c>
      <c r="K2185" t="s">
        <v>12937</v>
      </c>
      <c r="L2185" t="s">
        <v>12938</v>
      </c>
      <c r="M2185" t="s">
        <v>12939</v>
      </c>
      <c r="N2185" t="s">
        <v>12940</v>
      </c>
      <c r="O2185" t="s">
        <v>64</v>
      </c>
      <c r="P2185">
        <v>0</v>
      </c>
      <c r="Q2185">
        <v>0</v>
      </c>
      <c r="S2185" t="s">
        <v>12941</v>
      </c>
      <c r="U2185" t="s">
        <v>12942</v>
      </c>
    </row>
    <row r="2186" spans="1:21">
      <c r="A2186">
        <v>4130</v>
      </c>
      <c r="B2186" t="s">
        <v>10534</v>
      </c>
      <c r="C2186" t="s">
        <v>12918</v>
      </c>
      <c r="D2186" t="s">
        <v>37</v>
      </c>
      <c r="E2186" t="s">
        <v>12943</v>
      </c>
      <c r="F2186" t="s">
        <v>5213</v>
      </c>
      <c r="G2186" t="s">
        <v>12910</v>
      </c>
      <c r="H2186" t="s">
        <v>27</v>
      </c>
      <c r="I2186" t="s">
        <v>28</v>
      </c>
      <c r="J2186" t="s">
        <v>12944</v>
      </c>
      <c r="K2186" t="s">
        <v>12945</v>
      </c>
      <c r="L2186" t="s">
        <v>12946</v>
      </c>
      <c r="M2186" t="s">
        <v>12947</v>
      </c>
      <c r="N2186" t="s">
        <v>12948</v>
      </c>
      <c r="O2186" t="s">
        <v>79</v>
      </c>
      <c r="P2186">
        <v>0</v>
      </c>
      <c r="Q2186">
        <v>0</v>
      </c>
      <c r="S2186" t="s">
        <v>12949</v>
      </c>
      <c r="U2186" t="s">
        <v>12942</v>
      </c>
    </row>
    <row r="2187" spans="1:21">
      <c r="A2187">
        <v>4131</v>
      </c>
      <c r="B2187" t="s">
        <v>12950</v>
      </c>
      <c r="C2187" t="s">
        <v>12918</v>
      </c>
      <c r="D2187" t="s">
        <v>37</v>
      </c>
      <c r="E2187" t="s">
        <v>12951</v>
      </c>
      <c r="F2187" t="s">
        <v>5213</v>
      </c>
      <c r="G2187" t="s">
        <v>12910</v>
      </c>
      <c r="H2187" t="s">
        <v>27</v>
      </c>
      <c r="I2187" t="s">
        <v>28</v>
      </c>
      <c r="J2187" t="s">
        <v>11338</v>
      </c>
      <c r="K2187" t="s">
        <v>12952</v>
      </c>
      <c r="L2187" t="s">
        <v>11339</v>
      </c>
      <c r="M2187" t="s">
        <v>12953</v>
      </c>
      <c r="N2187" t="s">
        <v>11340</v>
      </c>
      <c r="O2187" t="s">
        <v>55</v>
      </c>
      <c r="P2187">
        <v>0</v>
      </c>
      <c r="Q2187">
        <v>0</v>
      </c>
      <c r="S2187" t="s">
        <v>12954</v>
      </c>
      <c r="U2187" t="s">
        <v>12955</v>
      </c>
    </row>
    <row r="2188" spans="1:21">
      <c r="A2188">
        <v>4132</v>
      </c>
      <c r="B2188" t="s">
        <v>10534</v>
      </c>
      <c r="C2188" t="s">
        <v>12918</v>
      </c>
      <c r="D2188" t="s">
        <v>37</v>
      </c>
      <c r="E2188" t="s">
        <v>12956</v>
      </c>
      <c r="F2188" t="s">
        <v>5213</v>
      </c>
      <c r="G2188" t="s">
        <v>12910</v>
      </c>
      <c r="H2188" t="s">
        <v>27</v>
      </c>
      <c r="I2188" t="s">
        <v>28</v>
      </c>
      <c r="J2188" t="s">
        <v>12957</v>
      </c>
      <c r="K2188" t="s">
        <v>12958</v>
      </c>
      <c r="L2188" t="s">
        <v>12959</v>
      </c>
      <c r="M2188" t="s">
        <v>12960</v>
      </c>
      <c r="N2188" t="s">
        <v>12961</v>
      </c>
      <c r="O2188" t="s">
        <v>79</v>
      </c>
      <c r="P2188">
        <v>0</v>
      </c>
      <c r="Q2188">
        <v>0</v>
      </c>
      <c r="S2188" t="s">
        <v>12962</v>
      </c>
      <c r="U2188" t="s">
        <v>12963</v>
      </c>
    </row>
    <row r="2189" spans="1:21">
      <c r="A2189">
        <v>4133</v>
      </c>
      <c r="B2189" t="s">
        <v>12964</v>
      </c>
      <c r="C2189" t="s">
        <v>12918</v>
      </c>
      <c r="D2189" t="s">
        <v>37</v>
      </c>
      <c r="E2189" t="s">
        <v>12965</v>
      </c>
      <c r="F2189" t="s">
        <v>5213</v>
      </c>
      <c r="G2189" t="s">
        <v>12910</v>
      </c>
      <c r="H2189" t="s">
        <v>27</v>
      </c>
      <c r="I2189" t="s">
        <v>28</v>
      </c>
      <c r="J2189" t="s">
        <v>12966</v>
      </c>
      <c r="K2189" t="s">
        <v>12696</v>
      </c>
      <c r="L2189" t="s">
        <v>12967</v>
      </c>
      <c r="M2189" t="s">
        <v>12968</v>
      </c>
      <c r="N2189" t="s">
        <v>12969</v>
      </c>
      <c r="O2189" t="s">
        <v>34</v>
      </c>
      <c r="P2189">
        <v>0</v>
      </c>
      <c r="Q2189">
        <v>0</v>
      </c>
      <c r="S2189" t="s">
        <v>12970</v>
      </c>
      <c r="U2189" t="s">
        <v>12971</v>
      </c>
    </row>
    <row r="2190" spans="1:21">
      <c r="A2190">
        <v>4134</v>
      </c>
      <c r="B2190" t="s">
        <v>12972</v>
      </c>
      <c r="C2190" t="s">
        <v>12918</v>
      </c>
      <c r="D2190" t="s">
        <v>37</v>
      </c>
      <c r="E2190" t="s">
        <v>12973</v>
      </c>
      <c r="F2190" t="s">
        <v>5213</v>
      </c>
      <c r="G2190" t="s">
        <v>12910</v>
      </c>
      <c r="H2190" t="s">
        <v>27</v>
      </c>
      <c r="I2190" t="s">
        <v>2556</v>
      </c>
      <c r="O2190" t="s">
        <v>55</v>
      </c>
      <c r="P2190">
        <v>0</v>
      </c>
      <c r="Q2190">
        <v>0</v>
      </c>
      <c r="S2190" t="s">
        <v>12974</v>
      </c>
      <c r="U2190" t="s">
        <v>12971</v>
      </c>
    </row>
    <row r="2191" spans="1:21">
      <c r="A2191">
        <v>4135</v>
      </c>
      <c r="B2191" t="s">
        <v>12975</v>
      </c>
      <c r="C2191" t="s">
        <v>12918</v>
      </c>
      <c r="D2191" t="s">
        <v>37</v>
      </c>
      <c r="E2191" t="s">
        <v>12976</v>
      </c>
      <c r="F2191" t="s">
        <v>5213</v>
      </c>
      <c r="G2191" t="s">
        <v>12910</v>
      </c>
      <c r="H2191" t="s">
        <v>27</v>
      </c>
      <c r="I2191" t="s">
        <v>28</v>
      </c>
      <c r="J2191" t="s">
        <v>5653</v>
      </c>
      <c r="K2191" t="s">
        <v>12977</v>
      </c>
      <c r="L2191" t="s">
        <v>12978</v>
      </c>
      <c r="M2191" t="s">
        <v>3162</v>
      </c>
      <c r="N2191" t="s">
        <v>5657</v>
      </c>
      <c r="O2191" t="s">
        <v>55</v>
      </c>
      <c r="P2191">
        <v>0</v>
      </c>
      <c r="Q2191">
        <v>0</v>
      </c>
      <c r="S2191" t="s">
        <v>12979</v>
      </c>
      <c r="U2191" t="s">
        <v>12971</v>
      </c>
    </row>
    <row r="2192" spans="1:21">
      <c r="A2192">
        <v>4136</v>
      </c>
      <c r="B2192" t="s">
        <v>12980</v>
      </c>
      <c r="C2192" t="s">
        <v>12918</v>
      </c>
      <c r="D2192" t="s">
        <v>37</v>
      </c>
      <c r="E2192" t="s">
        <v>12981</v>
      </c>
      <c r="F2192" t="s">
        <v>5213</v>
      </c>
      <c r="G2192" t="s">
        <v>12910</v>
      </c>
      <c r="H2192" t="s">
        <v>27</v>
      </c>
      <c r="I2192" t="s">
        <v>28</v>
      </c>
      <c r="J2192" t="s">
        <v>12982</v>
      </c>
      <c r="K2192" t="s">
        <v>12983</v>
      </c>
      <c r="L2192" t="s">
        <v>12984</v>
      </c>
      <c r="M2192" t="s">
        <v>12985</v>
      </c>
      <c r="N2192" t="s">
        <v>12986</v>
      </c>
      <c r="O2192" t="s">
        <v>64</v>
      </c>
      <c r="P2192">
        <v>0</v>
      </c>
      <c r="Q2192">
        <v>0</v>
      </c>
      <c r="S2192" t="s">
        <v>12987</v>
      </c>
      <c r="U2192" t="s">
        <v>12988</v>
      </c>
    </row>
    <row r="2193" spans="1:21">
      <c r="A2193">
        <v>4137</v>
      </c>
      <c r="B2193" t="s">
        <v>2429</v>
      </c>
      <c r="C2193" t="s">
        <v>6453</v>
      </c>
      <c r="D2193" t="s">
        <v>3957</v>
      </c>
      <c r="E2193" t="s">
        <v>12989</v>
      </c>
      <c r="F2193" t="s">
        <v>5213</v>
      </c>
      <c r="G2193" t="s">
        <v>12990</v>
      </c>
      <c r="H2193" t="s">
        <v>27</v>
      </c>
      <c r="I2193" t="s">
        <v>28</v>
      </c>
      <c r="J2193" t="s">
        <v>4209</v>
      </c>
      <c r="K2193" t="s">
        <v>6475</v>
      </c>
      <c r="L2193" t="s">
        <v>4287</v>
      </c>
      <c r="M2193" t="s">
        <v>5288</v>
      </c>
      <c r="N2193" t="s">
        <v>11592</v>
      </c>
      <c r="O2193" t="s">
        <v>79</v>
      </c>
      <c r="P2193">
        <v>0</v>
      </c>
      <c r="Q2193">
        <v>0</v>
      </c>
      <c r="S2193" t="s">
        <v>12991</v>
      </c>
      <c r="U2193" t="s">
        <v>12992</v>
      </c>
    </row>
    <row r="2194" spans="1:21">
      <c r="A2194">
        <v>4138</v>
      </c>
      <c r="B2194" t="s">
        <v>2429</v>
      </c>
      <c r="C2194" t="s">
        <v>6453</v>
      </c>
      <c r="D2194" t="s">
        <v>3957</v>
      </c>
      <c r="E2194" t="s">
        <v>12993</v>
      </c>
      <c r="F2194" t="s">
        <v>5213</v>
      </c>
      <c r="G2194" t="s">
        <v>12990</v>
      </c>
      <c r="H2194" t="s">
        <v>27</v>
      </c>
      <c r="I2194" t="s">
        <v>28</v>
      </c>
      <c r="J2194" t="s">
        <v>12994</v>
      </c>
      <c r="K2194" t="s">
        <v>12995</v>
      </c>
      <c r="L2194" t="s">
        <v>12996</v>
      </c>
      <c r="M2194" t="s">
        <v>12997</v>
      </c>
      <c r="N2194" t="s">
        <v>12998</v>
      </c>
      <c r="O2194" t="s">
        <v>34</v>
      </c>
      <c r="P2194">
        <v>0</v>
      </c>
      <c r="Q2194">
        <v>0</v>
      </c>
      <c r="S2194" t="s">
        <v>12999</v>
      </c>
      <c r="U2194" t="s">
        <v>13000</v>
      </c>
    </row>
    <row r="2195" spans="1:21">
      <c r="A2195">
        <v>4139</v>
      </c>
      <c r="B2195" t="s">
        <v>2950</v>
      </c>
      <c r="C2195" t="s">
        <v>6354</v>
      </c>
      <c r="D2195" t="s">
        <v>3957</v>
      </c>
      <c r="E2195" t="s">
        <v>13001</v>
      </c>
      <c r="F2195" t="s">
        <v>5213</v>
      </c>
      <c r="G2195" t="s">
        <v>12990</v>
      </c>
      <c r="H2195" t="s">
        <v>27</v>
      </c>
      <c r="I2195" t="s">
        <v>28</v>
      </c>
      <c r="J2195" t="s">
        <v>5264</v>
      </c>
      <c r="K2195" t="s">
        <v>4211</v>
      </c>
      <c r="L2195" t="s">
        <v>5277</v>
      </c>
      <c r="M2195" t="s">
        <v>13002</v>
      </c>
      <c r="N2195" t="s">
        <v>5278</v>
      </c>
      <c r="O2195" t="s">
        <v>64</v>
      </c>
      <c r="P2195">
        <v>0</v>
      </c>
      <c r="Q2195">
        <v>0</v>
      </c>
      <c r="S2195" t="s">
        <v>13003</v>
      </c>
      <c r="U2195" t="s">
        <v>13000</v>
      </c>
    </row>
    <row r="2196" spans="1:21">
      <c r="A2196">
        <v>4140</v>
      </c>
      <c r="B2196" t="s">
        <v>2950</v>
      </c>
      <c r="C2196" t="s">
        <v>11843</v>
      </c>
      <c r="D2196" t="s">
        <v>3957</v>
      </c>
      <c r="E2196" t="s">
        <v>13004</v>
      </c>
      <c r="F2196" t="s">
        <v>5213</v>
      </c>
      <c r="G2196" t="s">
        <v>12990</v>
      </c>
      <c r="H2196" t="s">
        <v>27</v>
      </c>
      <c r="I2196" t="s">
        <v>28</v>
      </c>
      <c r="J2196" t="s">
        <v>4208</v>
      </c>
      <c r="K2196" t="s">
        <v>4254</v>
      </c>
      <c r="L2196" t="s">
        <v>9445</v>
      </c>
      <c r="M2196" t="s">
        <v>6384</v>
      </c>
      <c r="N2196" t="s">
        <v>4209</v>
      </c>
      <c r="O2196" t="s">
        <v>34</v>
      </c>
      <c r="P2196">
        <v>0</v>
      </c>
      <c r="Q2196">
        <v>0</v>
      </c>
      <c r="S2196" t="s">
        <v>13005</v>
      </c>
      <c r="U2196" t="s">
        <v>13006</v>
      </c>
    </row>
    <row r="2197" spans="1:21">
      <c r="A2197">
        <v>4141</v>
      </c>
      <c r="B2197" t="s">
        <v>2790</v>
      </c>
      <c r="C2197" t="s">
        <v>13007</v>
      </c>
      <c r="D2197" t="s">
        <v>3957</v>
      </c>
      <c r="E2197" t="s">
        <v>13008</v>
      </c>
      <c r="F2197" t="s">
        <v>5213</v>
      </c>
      <c r="G2197" t="s">
        <v>12990</v>
      </c>
      <c r="H2197" t="s">
        <v>27</v>
      </c>
      <c r="I2197" t="s">
        <v>2556</v>
      </c>
      <c r="O2197" t="s">
        <v>55</v>
      </c>
      <c r="P2197">
        <v>0</v>
      </c>
      <c r="Q2197">
        <v>0</v>
      </c>
      <c r="S2197" t="s">
        <v>13009</v>
      </c>
      <c r="U2197" t="s">
        <v>13010</v>
      </c>
    </row>
    <row r="2198" spans="1:21">
      <c r="A2198">
        <v>4142</v>
      </c>
      <c r="B2198" t="s">
        <v>2790</v>
      </c>
      <c r="C2198" t="s">
        <v>5952</v>
      </c>
      <c r="D2198" t="s">
        <v>364</v>
      </c>
      <c r="E2198" t="s">
        <v>13011</v>
      </c>
      <c r="F2198" t="s">
        <v>5213</v>
      </c>
      <c r="G2198" t="s">
        <v>12990</v>
      </c>
      <c r="H2198" t="s">
        <v>27</v>
      </c>
      <c r="I2198" t="s">
        <v>28</v>
      </c>
      <c r="J2198" t="s">
        <v>13012</v>
      </c>
      <c r="K2198" t="s">
        <v>13013</v>
      </c>
      <c r="L2198" t="s">
        <v>13014</v>
      </c>
      <c r="M2198" t="s">
        <v>13015</v>
      </c>
      <c r="N2198" t="s">
        <v>13016</v>
      </c>
      <c r="O2198" t="s">
        <v>55</v>
      </c>
      <c r="P2198">
        <v>0</v>
      </c>
      <c r="Q2198">
        <v>0</v>
      </c>
      <c r="S2198" t="s">
        <v>13017</v>
      </c>
      <c r="U2198" t="s">
        <v>13018</v>
      </c>
    </row>
    <row r="2199" spans="1:21">
      <c r="A2199">
        <v>4143</v>
      </c>
      <c r="B2199" t="s">
        <v>3258</v>
      </c>
      <c r="C2199" t="s">
        <v>11398</v>
      </c>
      <c r="D2199" t="s">
        <v>243</v>
      </c>
      <c r="E2199" t="s">
        <v>13019</v>
      </c>
      <c r="F2199" t="s">
        <v>5213</v>
      </c>
      <c r="G2199" t="s">
        <v>12990</v>
      </c>
      <c r="H2199" t="s">
        <v>27</v>
      </c>
      <c r="I2199" t="s">
        <v>28</v>
      </c>
      <c r="J2199" t="s">
        <v>13020</v>
      </c>
      <c r="K2199" t="s">
        <v>13021</v>
      </c>
      <c r="L2199" t="s">
        <v>13022</v>
      </c>
      <c r="M2199" t="s">
        <v>13023</v>
      </c>
      <c r="N2199" t="s">
        <v>13024</v>
      </c>
      <c r="O2199" t="s">
        <v>79</v>
      </c>
      <c r="P2199">
        <v>0</v>
      </c>
      <c r="Q2199">
        <v>0</v>
      </c>
      <c r="S2199" t="s">
        <v>13025</v>
      </c>
      <c r="U2199" t="s">
        <v>13026</v>
      </c>
    </row>
    <row r="2200" spans="1:21">
      <c r="A2200">
        <v>4144</v>
      </c>
      <c r="B2200" t="s">
        <v>4387</v>
      </c>
      <c r="C2200" t="s">
        <v>13027</v>
      </c>
      <c r="D2200" t="s">
        <v>243</v>
      </c>
      <c r="E2200" t="s">
        <v>13028</v>
      </c>
      <c r="F2200" t="s">
        <v>5213</v>
      </c>
      <c r="G2200" t="s">
        <v>12990</v>
      </c>
      <c r="H2200" t="s">
        <v>27</v>
      </c>
      <c r="I2200" t="s">
        <v>28</v>
      </c>
      <c r="J2200" t="s">
        <v>12033</v>
      </c>
      <c r="K2200" t="s">
        <v>466</v>
      </c>
      <c r="L2200" t="s">
        <v>1772</v>
      </c>
      <c r="M2200" t="s">
        <v>13029</v>
      </c>
      <c r="N2200" t="s">
        <v>13030</v>
      </c>
      <c r="O2200" t="s">
        <v>55</v>
      </c>
      <c r="P2200">
        <v>0</v>
      </c>
      <c r="Q2200">
        <v>0</v>
      </c>
      <c r="S2200" t="s">
        <v>13031</v>
      </c>
      <c r="U2200" t="s">
        <v>13026</v>
      </c>
    </row>
    <row r="2201" spans="1:21">
      <c r="A2201">
        <v>4145</v>
      </c>
      <c r="B2201" t="s">
        <v>4455</v>
      </c>
      <c r="C2201" t="s">
        <v>11911</v>
      </c>
      <c r="D2201" t="s">
        <v>243</v>
      </c>
      <c r="E2201" t="s">
        <v>13032</v>
      </c>
      <c r="F2201" t="s">
        <v>5213</v>
      </c>
      <c r="G2201" t="s">
        <v>12990</v>
      </c>
      <c r="H2201" t="s">
        <v>27</v>
      </c>
      <c r="I2201" t="s">
        <v>28</v>
      </c>
      <c r="J2201" t="s">
        <v>13033</v>
      </c>
      <c r="K2201" t="s">
        <v>13034</v>
      </c>
      <c r="L2201" t="s">
        <v>13035</v>
      </c>
      <c r="M2201" t="s">
        <v>13036</v>
      </c>
      <c r="N2201" t="s">
        <v>13037</v>
      </c>
      <c r="O2201" t="s">
        <v>55</v>
      </c>
      <c r="P2201">
        <v>0</v>
      </c>
      <c r="Q2201">
        <v>0</v>
      </c>
      <c r="S2201" t="s">
        <v>13038</v>
      </c>
      <c r="U2201" t="s">
        <v>13039</v>
      </c>
    </row>
    <row r="2202" spans="1:21">
      <c r="A2202">
        <v>4146</v>
      </c>
      <c r="B2202" t="s">
        <v>3748</v>
      </c>
      <c r="C2202" t="s">
        <v>12738</v>
      </c>
      <c r="D2202" t="s">
        <v>243</v>
      </c>
      <c r="E2202" t="s">
        <v>13040</v>
      </c>
      <c r="F2202" t="s">
        <v>5213</v>
      </c>
      <c r="G2202" t="s">
        <v>12990</v>
      </c>
      <c r="H2202" t="s">
        <v>27</v>
      </c>
      <c r="I2202" t="s">
        <v>28</v>
      </c>
      <c r="J2202" t="s">
        <v>13041</v>
      </c>
      <c r="K2202" t="s">
        <v>13042</v>
      </c>
      <c r="L2202" t="s">
        <v>13043</v>
      </c>
      <c r="M2202" t="s">
        <v>13044</v>
      </c>
      <c r="N2202" t="s">
        <v>13045</v>
      </c>
      <c r="O2202" t="s">
        <v>55</v>
      </c>
      <c r="P2202">
        <v>0</v>
      </c>
      <c r="Q2202">
        <v>0</v>
      </c>
      <c r="S2202" t="s">
        <v>13046</v>
      </c>
      <c r="U2202" t="s">
        <v>13039</v>
      </c>
    </row>
    <row r="2203" spans="1:21">
      <c r="A2203">
        <v>4147</v>
      </c>
      <c r="B2203" t="s">
        <v>11388</v>
      </c>
      <c r="C2203" t="s">
        <v>65</v>
      </c>
      <c r="D2203" t="s">
        <v>243</v>
      </c>
      <c r="E2203" t="s">
        <v>13047</v>
      </c>
      <c r="F2203" t="s">
        <v>5213</v>
      </c>
      <c r="G2203" t="s">
        <v>12990</v>
      </c>
      <c r="H2203" t="s">
        <v>27</v>
      </c>
      <c r="I2203" t="s">
        <v>28</v>
      </c>
      <c r="J2203" t="s">
        <v>4208</v>
      </c>
      <c r="K2203" t="s">
        <v>4254</v>
      </c>
      <c r="L2203" t="s">
        <v>9445</v>
      </c>
      <c r="M2203" t="s">
        <v>6384</v>
      </c>
      <c r="N2203" t="s">
        <v>4209</v>
      </c>
      <c r="O2203" t="s">
        <v>64</v>
      </c>
      <c r="P2203">
        <v>0</v>
      </c>
      <c r="Q2203">
        <v>0</v>
      </c>
      <c r="S2203" t="s">
        <v>13048</v>
      </c>
      <c r="U2203" t="s">
        <v>13049</v>
      </c>
    </row>
    <row r="2204" spans="1:21">
      <c r="A2204">
        <v>4148</v>
      </c>
      <c r="B2204" t="s">
        <v>4387</v>
      </c>
      <c r="C2204" t="s">
        <v>11098</v>
      </c>
      <c r="D2204" t="s">
        <v>364</v>
      </c>
      <c r="E2204" t="s">
        <v>13050</v>
      </c>
      <c r="F2204" t="s">
        <v>5213</v>
      </c>
      <c r="G2204" t="s">
        <v>12990</v>
      </c>
      <c r="H2204" t="s">
        <v>27</v>
      </c>
      <c r="I2204" t="s">
        <v>28</v>
      </c>
      <c r="J2204" t="s">
        <v>13051</v>
      </c>
      <c r="K2204" t="s">
        <v>13052</v>
      </c>
      <c r="L2204" t="s">
        <v>13053</v>
      </c>
      <c r="M2204" t="s">
        <v>13054</v>
      </c>
      <c r="N2204" t="s">
        <v>13055</v>
      </c>
      <c r="O2204" t="s">
        <v>79</v>
      </c>
      <c r="P2204">
        <v>0</v>
      </c>
      <c r="Q2204">
        <v>0</v>
      </c>
      <c r="S2204" t="s">
        <v>13056</v>
      </c>
      <c r="U2204" t="s">
        <v>13049</v>
      </c>
    </row>
    <row r="2205" spans="1:21">
      <c r="A2205">
        <v>4149</v>
      </c>
      <c r="B2205" t="s">
        <v>4480</v>
      </c>
      <c r="C2205" t="s">
        <v>13057</v>
      </c>
      <c r="D2205" t="s">
        <v>364</v>
      </c>
      <c r="E2205" t="s">
        <v>13058</v>
      </c>
      <c r="F2205" t="s">
        <v>5213</v>
      </c>
      <c r="G2205" t="s">
        <v>12990</v>
      </c>
      <c r="H2205" t="s">
        <v>27</v>
      </c>
      <c r="I2205" t="s">
        <v>28</v>
      </c>
      <c r="J2205" t="s">
        <v>2931</v>
      </c>
      <c r="K2205" t="s">
        <v>9209</v>
      </c>
      <c r="L2205" t="s">
        <v>13059</v>
      </c>
      <c r="M2205" t="s">
        <v>320</v>
      </c>
      <c r="N2205" t="s">
        <v>11669</v>
      </c>
      <c r="O2205" t="s">
        <v>121</v>
      </c>
      <c r="P2205">
        <v>0</v>
      </c>
      <c r="Q2205">
        <v>0</v>
      </c>
      <c r="S2205" t="s">
        <v>13060</v>
      </c>
      <c r="U2205" t="s">
        <v>13061</v>
      </c>
    </row>
    <row r="2206" spans="1:21">
      <c r="A2206">
        <v>4150</v>
      </c>
      <c r="B2206" t="s">
        <v>12872</v>
      </c>
      <c r="C2206" t="s">
        <v>12873</v>
      </c>
      <c r="D2206" t="s">
        <v>243</v>
      </c>
      <c r="E2206" t="s">
        <v>13062</v>
      </c>
      <c r="F2206" t="s">
        <v>5213</v>
      </c>
      <c r="G2206" t="s">
        <v>12990</v>
      </c>
      <c r="H2206" t="s">
        <v>27</v>
      </c>
      <c r="I2206" t="s">
        <v>28</v>
      </c>
      <c r="J2206" t="s">
        <v>4210</v>
      </c>
      <c r="K2206" t="s">
        <v>5288</v>
      </c>
      <c r="L2206" t="s">
        <v>6475</v>
      </c>
      <c r="M2206" t="s">
        <v>4209</v>
      </c>
      <c r="N2206" t="s">
        <v>6384</v>
      </c>
      <c r="O2206" t="s">
        <v>64</v>
      </c>
      <c r="P2206">
        <v>0</v>
      </c>
      <c r="Q2206">
        <v>0</v>
      </c>
      <c r="S2206" t="s">
        <v>13063</v>
      </c>
      <c r="U2206" t="s">
        <v>13064</v>
      </c>
    </row>
    <row r="2207" spans="1:21">
      <c r="A2207">
        <v>4151</v>
      </c>
      <c r="B2207" t="s">
        <v>3748</v>
      </c>
      <c r="C2207" t="s">
        <v>13065</v>
      </c>
      <c r="D2207" t="s">
        <v>243</v>
      </c>
      <c r="E2207" t="s">
        <v>13066</v>
      </c>
      <c r="F2207" t="s">
        <v>5213</v>
      </c>
      <c r="G2207" t="s">
        <v>12990</v>
      </c>
      <c r="H2207" t="s">
        <v>27</v>
      </c>
      <c r="I2207" t="s">
        <v>28</v>
      </c>
      <c r="J2207" t="s">
        <v>4288</v>
      </c>
      <c r="K2207" t="s">
        <v>4256</v>
      </c>
      <c r="L2207" t="s">
        <v>9141</v>
      </c>
      <c r="M2207" t="s">
        <v>5276</v>
      </c>
      <c r="N2207" t="s">
        <v>5277</v>
      </c>
      <c r="O2207" t="s">
        <v>79</v>
      </c>
      <c r="P2207">
        <v>0</v>
      </c>
      <c r="Q2207">
        <v>0</v>
      </c>
      <c r="S2207" t="s">
        <v>13067</v>
      </c>
      <c r="U2207" t="s">
        <v>13068</v>
      </c>
    </row>
    <row r="2208" spans="1:21">
      <c r="A2208">
        <v>4152</v>
      </c>
      <c r="B2208" t="s">
        <v>2790</v>
      </c>
      <c r="C2208" t="s">
        <v>5253</v>
      </c>
      <c r="D2208" t="s">
        <v>1935</v>
      </c>
      <c r="E2208" t="s">
        <v>13069</v>
      </c>
      <c r="F2208" t="s">
        <v>5213</v>
      </c>
      <c r="G2208" t="s">
        <v>12990</v>
      </c>
      <c r="H2208" t="s">
        <v>27</v>
      </c>
      <c r="I2208" t="s">
        <v>2556</v>
      </c>
      <c r="O2208" t="s">
        <v>55</v>
      </c>
      <c r="P2208">
        <v>0</v>
      </c>
      <c r="Q2208">
        <v>0</v>
      </c>
      <c r="S2208" t="s">
        <v>13070</v>
      </c>
      <c r="U2208" t="s">
        <v>13071</v>
      </c>
    </row>
    <row r="2209" spans="1:21">
      <c r="A2209">
        <v>4153</v>
      </c>
      <c r="B2209" t="s">
        <v>2950</v>
      </c>
      <c r="C2209" t="s">
        <v>11843</v>
      </c>
      <c r="D2209" t="s">
        <v>3957</v>
      </c>
      <c r="E2209" t="s">
        <v>13072</v>
      </c>
      <c r="F2209" t="s">
        <v>5213</v>
      </c>
      <c r="G2209" t="s">
        <v>12990</v>
      </c>
      <c r="H2209" t="s">
        <v>27</v>
      </c>
      <c r="I2209" t="s">
        <v>28</v>
      </c>
      <c r="J2209" t="s">
        <v>13073</v>
      </c>
      <c r="K2209" t="s">
        <v>13074</v>
      </c>
      <c r="L2209" t="s">
        <v>13075</v>
      </c>
      <c r="M2209" t="s">
        <v>13076</v>
      </c>
      <c r="N2209" t="s">
        <v>13077</v>
      </c>
      <c r="O2209" t="s">
        <v>34</v>
      </c>
      <c r="P2209">
        <v>0</v>
      </c>
      <c r="Q2209">
        <v>0</v>
      </c>
      <c r="S2209" t="s">
        <v>13078</v>
      </c>
      <c r="U2209" t="s">
        <v>13071</v>
      </c>
    </row>
    <row r="2210" spans="1:21">
      <c r="A2210">
        <v>4154</v>
      </c>
      <c r="B2210" t="s">
        <v>2950</v>
      </c>
      <c r="C2210" t="s">
        <v>11275</v>
      </c>
      <c r="D2210" t="s">
        <v>3957</v>
      </c>
      <c r="E2210" t="s">
        <v>13079</v>
      </c>
      <c r="F2210" t="s">
        <v>5213</v>
      </c>
      <c r="G2210" t="s">
        <v>12990</v>
      </c>
      <c r="H2210" t="s">
        <v>27</v>
      </c>
      <c r="I2210" t="s">
        <v>28</v>
      </c>
      <c r="J2210" t="s">
        <v>5288</v>
      </c>
      <c r="K2210" t="s">
        <v>4287</v>
      </c>
      <c r="L2210" t="s">
        <v>6475</v>
      </c>
      <c r="M2210" t="s">
        <v>4209</v>
      </c>
      <c r="N2210" t="s">
        <v>6384</v>
      </c>
      <c r="O2210" t="s">
        <v>79</v>
      </c>
      <c r="P2210">
        <v>0</v>
      </c>
      <c r="Q2210">
        <v>0</v>
      </c>
      <c r="S2210" t="s">
        <v>13080</v>
      </c>
      <c r="U2210" t="s">
        <v>13081</v>
      </c>
    </row>
    <row r="2211" spans="1:21">
      <c r="A2211">
        <v>4155</v>
      </c>
      <c r="B2211" t="s">
        <v>2429</v>
      </c>
      <c r="C2211" t="s">
        <v>11683</v>
      </c>
      <c r="D2211" t="s">
        <v>364</v>
      </c>
      <c r="E2211" t="s">
        <v>13082</v>
      </c>
      <c r="F2211" t="s">
        <v>5213</v>
      </c>
      <c r="G2211" t="s">
        <v>12990</v>
      </c>
      <c r="H2211" t="s">
        <v>27</v>
      </c>
      <c r="I2211" t="s">
        <v>28</v>
      </c>
      <c r="J2211" t="s">
        <v>13083</v>
      </c>
      <c r="K2211" t="s">
        <v>13084</v>
      </c>
      <c r="L2211" t="s">
        <v>13085</v>
      </c>
      <c r="M2211" t="s">
        <v>13086</v>
      </c>
      <c r="N2211" t="s">
        <v>13087</v>
      </c>
      <c r="O2211" t="s">
        <v>55</v>
      </c>
      <c r="P2211">
        <v>0</v>
      </c>
      <c r="Q2211">
        <v>0</v>
      </c>
      <c r="S2211" t="s">
        <v>13088</v>
      </c>
      <c r="U2211" t="s">
        <v>13089</v>
      </c>
    </row>
    <row r="2212" spans="1:21">
      <c r="A2212">
        <v>4156</v>
      </c>
      <c r="B2212" t="s">
        <v>2429</v>
      </c>
      <c r="C2212" t="s">
        <v>13090</v>
      </c>
      <c r="D2212" t="s">
        <v>243</v>
      </c>
      <c r="E2212" t="s">
        <v>13091</v>
      </c>
      <c r="F2212" t="s">
        <v>5213</v>
      </c>
      <c r="G2212" t="s">
        <v>12990</v>
      </c>
      <c r="H2212" t="s">
        <v>27</v>
      </c>
      <c r="I2212" t="s">
        <v>28</v>
      </c>
      <c r="J2212" t="s">
        <v>5362</v>
      </c>
      <c r="K2212" t="s">
        <v>13092</v>
      </c>
      <c r="L2212" t="s">
        <v>6918</v>
      </c>
      <c r="M2212" t="s">
        <v>6919</v>
      </c>
      <c r="N2212" t="s">
        <v>3971</v>
      </c>
      <c r="O2212" t="s">
        <v>64</v>
      </c>
      <c r="P2212">
        <v>0</v>
      </c>
      <c r="Q2212">
        <v>0</v>
      </c>
      <c r="S2212" t="s">
        <v>13093</v>
      </c>
      <c r="U2212" t="s">
        <v>13094</v>
      </c>
    </row>
    <row r="2213" spans="1:21">
      <c r="A2213">
        <v>4157</v>
      </c>
      <c r="B2213" t="s">
        <v>3748</v>
      </c>
      <c r="C2213" t="s">
        <v>12719</v>
      </c>
      <c r="D2213" t="s">
        <v>243</v>
      </c>
      <c r="E2213" t="s">
        <v>13095</v>
      </c>
      <c r="F2213" t="s">
        <v>5213</v>
      </c>
      <c r="G2213" t="s">
        <v>12990</v>
      </c>
      <c r="H2213" t="s">
        <v>27</v>
      </c>
      <c r="I2213" t="s">
        <v>28</v>
      </c>
      <c r="J2213" t="s">
        <v>9445</v>
      </c>
      <c r="K2213" t="s">
        <v>4209</v>
      </c>
      <c r="L2213" t="s">
        <v>11592</v>
      </c>
      <c r="M2213" t="s">
        <v>4210</v>
      </c>
      <c r="N2213" t="s">
        <v>9141</v>
      </c>
      <c r="O2213" t="s">
        <v>79</v>
      </c>
      <c r="P2213">
        <v>0</v>
      </c>
      <c r="Q2213">
        <v>0</v>
      </c>
      <c r="S2213" t="s">
        <v>13096</v>
      </c>
      <c r="U2213" t="s">
        <v>13097</v>
      </c>
    </row>
    <row r="2214" spans="1:21">
      <c r="A2214">
        <v>4158</v>
      </c>
      <c r="B2214" t="s">
        <v>13098</v>
      </c>
      <c r="C2214" t="s">
        <v>13099</v>
      </c>
      <c r="D2214" t="s">
        <v>243</v>
      </c>
      <c r="E2214" t="s">
        <v>13100</v>
      </c>
      <c r="F2214" t="s">
        <v>5213</v>
      </c>
      <c r="G2214" t="s">
        <v>12990</v>
      </c>
      <c r="H2214" t="s">
        <v>27</v>
      </c>
      <c r="I2214" t="s">
        <v>28</v>
      </c>
      <c r="J2214" t="s">
        <v>13101</v>
      </c>
      <c r="K2214" t="s">
        <v>13102</v>
      </c>
      <c r="L2214" t="s">
        <v>13103</v>
      </c>
      <c r="M2214" t="s">
        <v>13104</v>
      </c>
      <c r="N2214" t="s">
        <v>13105</v>
      </c>
      <c r="O2214" t="s">
        <v>64</v>
      </c>
      <c r="P2214">
        <v>0</v>
      </c>
      <c r="Q2214">
        <v>0</v>
      </c>
      <c r="S2214" t="s">
        <v>13106</v>
      </c>
      <c r="U2214" t="s">
        <v>13107</v>
      </c>
    </row>
    <row r="2215" spans="1:21">
      <c r="A2215">
        <v>4159</v>
      </c>
      <c r="B2215" t="s">
        <v>11464</v>
      </c>
      <c r="C2215" t="s">
        <v>13108</v>
      </c>
      <c r="D2215" t="s">
        <v>23</v>
      </c>
      <c r="E2215" t="s">
        <v>13109</v>
      </c>
      <c r="F2215" t="s">
        <v>5213</v>
      </c>
      <c r="G2215" t="s">
        <v>12990</v>
      </c>
      <c r="H2215" t="s">
        <v>27</v>
      </c>
      <c r="I2215" t="s">
        <v>28</v>
      </c>
      <c r="J2215" t="s">
        <v>13110</v>
      </c>
      <c r="K2215" t="s">
        <v>13111</v>
      </c>
      <c r="L2215" t="s">
        <v>5585</v>
      </c>
      <c r="M2215" t="s">
        <v>3035</v>
      </c>
      <c r="N2215" t="s">
        <v>2929</v>
      </c>
      <c r="O2215" t="s">
        <v>64</v>
      </c>
      <c r="P2215">
        <v>0</v>
      </c>
      <c r="Q2215">
        <v>0</v>
      </c>
      <c r="S2215" t="s">
        <v>13112</v>
      </c>
      <c r="U2215" t="s">
        <v>13113</v>
      </c>
    </row>
    <row r="2216" spans="1:21">
      <c r="A2216">
        <v>4160</v>
      </c>
      <c r="B2216" t="s">
        <v>7191</v>
      </c>
      <c r="C2216" t="s">
        <v>13114</v>
      </c>
      <c r="D2216" t="s">
        <v>23</v>
      </c>
      <c r="E2216" t="s">
        <v>13115</v>
      </c>
      <c r="F2216" t="s">
        <v>5213</v>
      </c>
      <c r="G2216" t="s">
        <v>12990</v>
      </c>
      <c r="H2216" t="s">
        <v>27</v>
      </c>
      <c r="I2216" t="s">
        <v>28</v>
      </c>
      <c r="J2216" t="s">
        <v>13116</v>
      </c>
      <c r="K2216" t="s">
        <v>13117</v>
      </c>
      <c r="L2216" t="s">
        <v>13118</v>
      </c>
      <c r="M2216" t="s">
        <v>13119</v>
      </c>
      <c r="N2216" t="s">
        <v>13120</v>
      </c>
      <c r="O2216" t="s">
        <v>121</v>
      </c>
      <c r="P2216">
        <v>0</v>
      </c>
      <c r="Q2216">
        <v>0</v>
      </c>
      <c r="S2216" t="s">
        <v>13121</v>
      </c>
      <c r="U2216" t="s">
        <v>13113</v>
      </c>
    </row>
    <row r="2217" spans="1:21">
      <c r="A2217">
        <v>4161</v>
      </c>
      <c r="B2217" t="s">
        <v>11464</v>
      </c>
      <c r="C2217" t="s">
        <v>13122</v>
      </c>
      <c r="D2217" t="s">
        <v>364</v>
      </c>
      <c r="E2217" t="s">
        <v>13123</v>
      </c>
      <c r="F2217" t="s">
        <v>5213</v>
      </c>
      <c r="G2217" t="s">
        <v>12990</v>
      </c>
      <c r="H2217" t="s">
        <v>27</v>
      </c>
      <c r="I2217" t="s">
        <v>28</v>
      </c>
      <c r="J2217" t="s">
        <v>9238</v>
      </c>
      <c r="K2217" t="s">
        <v>13124</v>
      </c>
      <c r="L2217" t="s">
        <v>5585</v>
      </c>
      <c r="M2217" t="s">
        <v>3033</v>
      </c>
      <c r="O2217" t="s">
        <v>34</v>
      </c>
      <c r="P2217">
        <v>0</v>
      </c>
      <c r="Q2217">
        <v>0</v>
      </c>
      <c r="S2217" t="s">
        <v>13125</v>
      </c>
      <c r="U2217" t="s">
        <v>13126</v>
      </c>
    </row>
    <row r="2218" spans="1:21">
      <c r="A2218">
        <v>4162</v>
      </c>
      <c r="B2218" t="s">
        <v>3258</v>
      </c>
      <c r="C2218" t="s">
        <v>13127</v>
      </c>
      <c r="D2218" t="s">
        <v>243</v>
      </c>
      <c r="E2218" t="s">
        <v>13128</v>
      </c>
      <c r="F2218" t="s">
        <v>5213</v>
      </c>
      <c r="G2218" t="s">
        <v>12990</v>
      </c>
      <c r="H2218" t="s">
        <v>27</v>
      </c>
      <c r="I2218" t="s">
        <v>28</v>
      </c>
      <c r="J2218" t="s">
        <v>3750</v>
      </c>
      <c r="K2218" t="s">
        <v>13129</v>
      </c>
      <c r="L2218" t="s">
        <v>13130</v>
      </c>
      <c r="M2218" t="s">
        <v>3753</v>
      </c>
      <c r="N2218" t="s">
        <v>13131</v>
      </c>
      <c r="O2218" t="s">
        <v>64</v>
      </c>
      <c r="P2218">
        <v>0</v>
      </c>
      <c r="Q2218">
        <v>0</v>
      </c>
      <c r="S2218" t="s">
        <v>13132</v>
      </c>
      <c r="U2218" t="s">
        <v>13133</v>
      </c>
    </row>
    <row r="2219" spans="1:21">
      <c r="A2219">
        <v>4163</v>
      </c>
      <c r="B2219" t="s">
        <v>11308</v>
      </c>
      <c r="C2219" t="s">
        <v>12881</v>
      </c>
      <c r="D2219" t="s">
        <v>243</v>
      </c>
      <c r="E2219" t="s">
        <v>13134</v>
      </c>
      <c r="F2219" t="s">
        <v>5213</v>
      </c>
      <c r="G2219" t="s">
        <v>12990</v>
      </c>
      <c r="H2219" t="s">
        <v>27</v>
      </c>
      <c r="I2219" t="s">
        <v>28</v>
      </c>
      <c r="J2219" t="s">
        <v>13135</v>
      </c>
      <c r="K2219" t="s">
        <v>13136</v>
      </c>
      <c r="L2219" t="s">
        <v>13137</v>
      </c>
      <c r="M2219" t="s">
        <v>13138</v>
      </c>
      <c r="N2219" t="s">
        <v>13139</v>
      </c>
      <c r="O2219" t="s">
        <v>64</v>
      </c>
      <c r="P2219">
        <v>0</v>
      </c>
      <c r="Q2219">
        <v>0</v>
      </c>
      <c r="S2219" t="s">
        <v>13140</v>
      </c>
      <c r="U2219" t="s">
        <v>13141</v>
      </c>
    </row>
    <row r="2220" spans="1:21">
      <c r="A2220">
        <v>4164</v>
      </c>
      <c r="B2220" t="s">
        <v>11300</v>
      </c>
      <c r="C2220" t="s">
        <v>11301</v>
      </c>
      <c r="D2220" t="s">
        <v>243</v>
      </c>
      <c r="E2220" t="s">
        <v>13142</v>
      </c>
      <c r="F2220" t="s">
        <v>5213</v>
      </c>
      <c r="G2220" t="s">
        <v>12990</v>
      </c>
      <c r="H2220" t="s">
        <v>27</v>
      </c>
      <c r="I2220" t="s">
        <v>28</v>
      </c>
      <c r="J2220" t="s">
        <v>13143</v>
      </c>
      <c r="K2220" t="s">
        <v>13144</v>
      </c>
      <c r="L2220" t="s">
        <v>13145</v>
      </c>
      <c r="M2220" t="s">
        <v>13146</v>
      </c>
      <c r="N2220" t="s">
        <v>13147</v>
      </c>
      <c r="O2220" t="s">
        <v>121</v>
      </c>
      <c r="P2220">
        <v>0</v>
      </c>
      <c r="Q2220">
        <v>0</v>
      </c>
      <c r="S2220" t="s">
        <v>13148</v>
      </c>
      <c r="U2220" t="s">
        <v>13149</v>
      </c>
    </row>
    <row r="2221" spans="1:21">
      <c r="A2221">
        <v>4165</v>
      </c>
      <c r="B2221" t="s">
        <v>2886</v>
      </c>
      <c r="C2221" t="s">
        <v>13150</v>
      </c>
      <c r="D2221" t="s">
        <v>243</v>
      </c>
      <c r="E2221" t="s">
        <v>13151</v>
      </c>
      <c r="F2221" t="s">
        <v>5213</v>
      </c>
      <c r="G2221" t="s">
        <v>12990</v>
      </c>
      <c r="H2221" t="s">
        <v>27</v>
      </c>
      <c r="I2221" t="s">
        <v>2556</v>
      </c>
      <c r="O2221" t="s">
        <v>79</v>
      </c>
      <c r="P2221">
        <v>0</v>
      </c>
      <c r="Q2221">
        <v>0</v>
      </c>
      <c r="S2221" t="s">
        <v>13152</v>
      </c>
      <c r="U2221" t="s">
        <v>13153</v>
      </c>
    </row>
    <row r="2222" spans="1:21">
      <c r="A2222">
        <v>4166</v>
      </c>
      <c r="B2222" t="s">
        <v>2886</v>
      </c>
      <c r="C2222" t="s">
        <v>13154</v>
      </c>
      <c r="D2222" t="s">
        <v>243</v>
      </c>
      <c r="E2222" t="s">
        <v>13155</v>
      </c>
      <c r="F2222" t="s">
        <v>5213</v>
      </c>
      <c r="G2222" t="s">
        <v>12990</v>
      </c>
      <c r="H2222" t="s">
        <v>27</v>
      </c>
      <c r="I2222" t="s">
        <v>2556</v>
      </c>
      <c r="O2222" t="s">
        <v>55</v>
      </c>
      <c r="P2222">
        <v>0</v>
      </c>
      <c r="Q2222">
        <v>0</v>
      </c>
      <c r="S2222" t="s">
        <v>13156</v>
      </c>
      <c r="U2222" t="s">
        <v>13157</v>
      </c>
    </row>
    <row r="2223" spans="1:21">
      <c r="A2223">
        <v>4167</v>
      </c>
      <c r="B2223" t="s">
        <v>7191</v>
      </c>
      <c r="C2223" t="s">
        <v>13114</v>
      </c>
      <c r="D2223" t="s">
        <v>23</v>
      </c>
      <c r="E2223" t="s">
        <v>13158</v>
      </c>
      <c r="F2223" t="s">
        <v>5213</v>
      </c>
      <c r="G2223" t="s">
        <v>12990</v>
      </c>
      <c r="H2223" t="s">
        <v>27</v>
      </c>
      <c r="I2223" t="s">
        <v>28</v>
      </c>
      <c r="J2223" t="s">
        <v>12182</v>
      </c>
      <c r="K2223" t="s">
        <v>4256</v>
      </c>
      <c r="L2223" t="s">
        <v>5290</v>
      </c>
      <c r="M2223" t="s">
        <v>12577</v>
      </c>
      <c r="N2223" t="s">
        <v>11225</v>
      </c>
      <c r="O2223" t="s">
        <v>55</v>
      </c>
      <c r="P2223">
        <v>0</v>
      </c>
      <c r="Q2223">
        <v>0</v>
      </c>
      <c r="S2223" t="s">
        <v>13159</v>
      </c>
      <c r="U2223" t="s">
        <v>13157</v>
      </c>
    </row>
    <row r="2224" spans="1:21">
      <c r="A2224">
        <v>4168</v>
      </c>
      <c r="B2224" t="s">
        <v>13160</v>
      </c>
      <c r="C2224" t="s">
        <v>13161</v>
      </c>
      <c r="D2224" t="s">
        <v>23</v>
      </c>
      <c r="E2224" t="s">
        <v>13162</v>
      </c>
      <c r="F2224" t="s">
        <v>5213</v>
      </c>
      <c r="G2224" t="s">
        <v>12990</v>
      </c>
      <c r="H2224" t="s">
        <v>27</v>
      </c>
      <c r="I2224" t="s">
        <v>28</v>
      </c>
      <c r="J2224" t="s">
        <v>13163</v>
      </c>
      <c r="K2224" t="s">
        <v>13164</v>
      </c>
      <c r="L2224" t="s">
        <v>13165</v>
      </c>
      <c r="M2224" t="s">
        <v>13166</v>
      </c>
      <c r="O2224" t="s">
        <v>55</v>
      </c>
      <c r="P2224">
        <v>0</v>
      </c>
      <c r="Q2224">
        <v>0</v>
      </c>
      <c r="S2224" t="s">
        <v>13167</v>
      </c>
      <c r="U2224" t="s">
        <v>13168</v>
      </c>
    </row>
    <row r="2225" spans="1:21">
      <c r="A2225">
        <v>4169</v>
      </c>
      <c r="B2225" t="s">
        <v>11132</v>
      </c>
      <c r="C2225" t="s">
        <v>5686</v>
      </c>
      <c r="D2225" t="s">
        <v>23</v>
      </c>
      <c r="E2225" t="s">
        <v>13169</v>
      </c>
      <c r="F2225" t="s">
        <v>5213</v>
      </c>
      <c r="G2225" t="s">
        <v>12990</v>
      </c>
      <c r="H2225" t="s">
        <v>27</v>
      </c>
      <c r="I2225" t="s">
        <v>28</v>
      </c>
      <c r="J2225" t="s">
        <v>13170</v>
      </c>
      <c r="K2225" t="s">
        <v>13171</v>
      </c>
      <c r="L2225" t="s">
        <v>13111</v>
      </c>
      <c r="M2225" t="s">
        <v>3035</v>
      </c>
      <c r="O2225" t="s">
        <v>64</v>
      </c>
      <c r="P2225">
        <v>0</v>
      </c>
      <c r="Q2225">
        <v>0</v>
      </c>
      <c r="S2225" t="s">
        <v>13172</v>
      </c>
      <c r="U2225" t="s">
        <v>13173</v>
      </c>
    </row>
    <row r="2226" spans="1:21">
      <c r="A2226">
        <v>4170</v>
      </c>
      <c r="B2226" t="s">
        <v>11802</v>
      </c>
      <c r="C2226" t="s">
        <v>13174</v>
      </c>
      <c r="D2226" t="s">
        <v>243</v>
      </c>
      <c r="E2226" t="s">
        <v>13175</v>
      </c>
      <c r="F2226" t="s">
        <v>5213</v>
      </c>
      <c r="G2226" t="s">
        <v>12990</v>
      </c>
      <c r="H2226" t="s">
        <v>27</v>
      </c>
      <c r="I2226" t="s">
        <v>28</v>
      </c>
      <c r="J2226" t="s">
        <v>13176</v>
      </c>
      <c r="K2226" t="s">
        <v>13177</v>
      </c>
      <c r="L2226" t="s">
        <v>11401</v>
      </c>
      <c r="M2226" t="s">
        <v>11534</v>
      </c>
      <c r="O2226" t="s">
        <v>34</v>
      </c>
      <c r="P2226">
        <v>0</v>
      </c>
      <c r="Q2226">
        <v>0</v>
      </c>
      <c r="S2226" t="s">
        <v>13178</v>
      </c>
      <c r="U2226" t="s">
        <v>13179</v>
      </c>
    </row>
    <row r="2227" spans="1:21">
      <c r="A2227">
        <v>4171</v>
      </c>
      <c r="B2227" t="s">
        <v>11300</v>
      </c>
      <c r="C2227" t="s">
        <v>11301</v>
      </c>
      <c r="D2227" t="s">
        <v>243</v>
      </c>
      <c r="E2227" t="s">
        <v>13180</v>
      </c>
      <c r="F2227" t="s">
        <v>5213</v>
      </c>
      <c r="G2227" t="s">
        <v>12990</v>
      </c>
      <c r="H2227" t="s">
        <v>27</v>
      </c>
      <c r="I2227" t="s">
        <v>28</v>
      </c>
      <c r="J2227" t="s">
        <v>3033</v>
      </c>
      <c r="K2227" t="s">
        <v>35</v>
      </c>
      <c r="L2227" t="s">
        <v>3034</v>
      </c>
      <c r="M2227" t="s">
        <v>3035</v>
      </c>
      <c r="N2227" t="s">
        <v>3036</v>
      </c>
      <c r="O2227" t="s">
        <v>64</v>
      </c>
      <c r="P2227">
        <v>0</v>
      </c>
      <c r="Q2227">
        <v>0</v>
      </c>
      <c r="S2227" t="s">
        <v>13181</v>
      </c>
      <c r="U2227" t="s">
        <v>13182</v>
      </c>
    </row>
    <row r="2228" spans="1:21">
      <c r="A2228">
        <v>4172</v>
      </c>
      <c r="B2228" t="s">
        <v>2611</v>
      </c>
      <c r="C2228" t="s">
        <v>5357</v>
      </c>
      <c r="D2228" t="s">
        <v>243</v>
      </c>
      <c r="E2228" t="s">
        <v>13183</v>
      </c>
      <c r="F2228" t="s">
        <v>5213</v>
      </c>
      <c r="G2228" t="s">
        <v>12990</v>
      </c>
      <c r="H2228" t="s">
        <v>27</v>
      </c>
      <c r="I2228" t="s">
        <v>2556</v>
      </c>
      <c r="O2228" t="s">
        <v>55</v>
      </c>
      <c r="P2228">
        <v>0</v>
      </c>
      <c r="Q2228">
        <v>0</v>
      </c>
      <c r="S2228" t="s">
        <v>13184</v>
      </c>
      <c r="U2228" t="s">
        <v>13185</v>
      </c>
    </row>
    <row r="2229" spans="1:21">
      <c r="A2229">
        <v>4173</v>
      </c>
      <c r="B2229" t="s">
        <v>11300</v>
      </c>
      <c r="C2229" t="s">
        <v>11301</v>
      </c>
      <c r="D2229" t="s">
        <v>243</v>
      </c>
      <c r="E2229" t="s">
        <v>13186</v>
      </c>
      <c r="F2229" t="s">
        <v>5213</v>
      </c>
      <c r="G2229" t="s">
        <v>12990</v>
      </c>
      <c r="H2229" t="s">
        <v>27</v>
      </c>
      <c r="I2229" t="s">
        <v>28</v>
      </c>
      <c r="J2229" t="s">
        <v>13187</v>
      </c>
      <c r="K2229" t="s">
        <v>13188</v>
      </c>
      <c r="L2229" t="s">
        <v>13189</v>
      </c>
      <c r="M2229" t="s">
        <v>13190</v>
      </c>
      <c r="N2229" t="s">
        <v>13191</v>
      </c>
      <c r="O2229" t="s">
        <v>55</v>
      </c>
      <c r="P2229">
        <v>0</v>
      </c>
      <c r="Q2229">
        <v>0</v>
      </c>
      <c r="S2229" t="s">
        <v>13192</v>
      </c>
      <c r="U2229" t="s">
        <v>13193</v>
      </c>
    </row>
    <row r="2230" spans="1:21">
      <c r="A2230">
        <v>4174</v>
      </c>
      <c r="B2230" t="s">
        <v>4455</v>
      </c>
      <c r="C2230" t="s">
        <v>13194</v>
      </c>
      <c r="D2230" t="s">
        <v>3320</v>
      </c>
      <c r="E2230" t="s">
        <v>13195</v>
      </c>
      <c r="F2230" t="s">
        <v>5213</v>
      </c>
      <c r="G2230" t="s">
        <v>12990</v>
      </c>
      <c r="H2230" t="s">
        <v>27</v>
      </c>
      <c r="I2230" t="s">
        <v>28</v>
      </c>
      <c r="J2230" t="s">
        <v>13196</v>
      </c>
      <c r="K2230" t="s">
        <v>13197</v>
      </c>
      <c r="L2230" t="s">
        <v>13198</v>
      </c>
      <c r="M2230" t="s">
        <v>13199</v>
      </c>
      <c r="N2230" t="s">
        <v>13200</v>
      </c>
      <c r="O2230" t="s">
        <v>34</v>
      </c>
      <c r="P2230">
        <v>0</v>
      </c>
      <c r="Q2230">
        <v>0</v>
      </c>
      <c r="S2230" t="s">
        <v>13201</v>
      </c>
      <c r="U2230" t="s">
        <v>13193</v>
      </c>
    </row>
    <row r="2231" spans="1:21">
      <c r="A2231">
        <v>4175</v>
      </c>
      <c r="B2231" t="s">
        <v>2429</v>
      </c>
      <c r="C2231" t="s">
        <v>13202</v>
      </c>
      <c r="D2231" t="s">
        <v>37</v>
      </c>
      <c r="E2231" t="s">
        <v>13203</v>
      </c>
      <c r="F2231" t="s">
        <v>5213</v>
      </c>
      <c r="G2231" t="s">
        <v>12990</v>
      </c>
      <c r="H2231" t="s">
        <v>27</v>
      </c>
      <c r="I2231" t="s">
        <v>28</v>
      </c>
      <c r="J2231" t="s">
        <v>4209</v>
      </c>
      <c r="K2231" t="s">
        <v>6384</v>
      </c>
      <c r="L2231" t="s">
        <v>9445</v>
      </c>
      <c r="M2231" t="s">
        <v>4254</v>
      </c>
      <c r="N2231" t="s">
        <v>4208</v>
      </c>
      <c r="O2231" t="s">
        <v>121</v>
      </c>
      <c r="P2231">
        <v>0</v>
      </c>
      <c r="Q2231">
        <v>0</v>
      </c>
      <c r="S2231" t="s">
        <v>13204</v>
      </c>
      <c r="U2231" t="s">
        <v>13205</v>
      </c>
    </row>
    <row r="2232" spans="1:21">
      <c r="A2232">
        <v>4176</v>
      </c>
      <c r="B2232" t="s">
        <v>2886</v>
      </c>
      <c r="C2232" t="s">
        <v>13206</v>
      </c>
      <c r="D2232" t="s">
        <v>37</v>
      </c>
      <c r="E2232" t="s">
        <v>13207</v>
      </c>
      <c r="F2232" t="s">
        <v>5213</v>
      </c>
      <c r="G2232" t="s">
        <v>12990</v>
      </c>
      <c r="H2232" t="s">
        <v>27</v>
      </c>
      <c r="I2232" t="s">
        <v>28</v>
      </c>
      <c r="J2232" t="s">
        <v>13208</v>
      </c>
      <c r="K2232" t="s">
        <v>13209</v>
      </c>
      <c r="L2232" t="s">
        <v>13210</v>
      </c>
      <c r="M2232" t="s">
        <v>13211</v>
      </c>
      <c r="N2232" t="s">
        <v>13212</v>
      </c>
      <c r="O2232" t="s">
        <v>121</v>
      </c>
      <c r="P2232">
        <v>0</v>
      </c>
      <c r="Q2232">
        <v>0</v>
      </c>
      <c r="S2232" t="s">
        <v>13213</v>
      </c>
      <c r="U2232" t="s">
        <v>13214</v>
      </c>
    </row>
    <row r="2233" spans="1:21">
      <c r="A2233">
        <v>4177</v>
      </c>
      <c r="B2233" t="s">
        <v>13215</v>
      </c>
      <c r="C2233" t="s">
        <v>13216</v>
      </c>
      <c r="D2233" t="s">
        <v>37</v>
      </c>
      <c r="E2233" t="s">
        <v>13217</v>
      </c>
      <c r="F2233" t="s">
        <v>5213</v>
      </c>
      <c r="G2233" t="s">
        <v>12990</v>
      </c>
      <c r="H2233" t="s">
        <v>27</v>
      </c>
      <c r="I2233" t="s">
        <v>28</v>
      </c>
      <c r="J2233" t="s">
        <v>13218</v>
      </c>
      <c r="K2233" t="s">
        <v>13219</v>
      </c>
      <c r="L2233" t="s">
        <v>13220</v>
      </c>
      <c r="M2233" t="s">
        <v>13221</v>
      </c>
      <c r="O2233" t="s">
        <v>55</v>
      </c>
      <c r="P2233">
        <v>0</v>
      </c>
      <c r="Q2233">
        <v>0</v>
      </c>
      <c r="S2233" t="s">
        <v>13222</v>
      </c>
      <c r="U2233" t="s">
        <v>13214</v>
      </c>
    </row>
    <row r="2234" spans="1:21">
      <c r="A2234">
        <v>4178</v>
      </c>
      <c r="B2234" t="s">
        <v>13215</v>
      </c>
      <c r="C2234" t="s">
        <v>13223</v>
      </c>
      <c r="D2234" t="s">
        <v>37</v>
      </c>
      <c r="E2234" t="s">
        <v>13224</v>
      </c>
      <c r="F2234" t="s">
        <v>5213</v>
      </c>
      <c r="G2234" t="s">
        <v>12990</v>
      </c>
      <c r="H2234" t="s">
        <v>27</v>
      </c>
      <c r="I2234" t="s">
        <v>28</v>
      </c>
      <c r="J2234" t="s">
        <v>13225</v>
      </c>
      <c r="K2234" t="s">
        <v>13226</v>
      </c>
      <c r="L2234" t="s">
        <v>13227</v>
      </c>
      <c r="M2234" t="s">
        <v>13228</v>
      </c>
      <c r="N2234" t="s">
        <v>13229</v>
      </c>
      <c r="O2234" t="s">
        <v>79</v>
      </c>
      <c r="P2234">
        <v>0</v>
      </c>
      <c r="Q2234">
        <v>0</v>
      </c>
      <c r="S2234" t="s">
        <v>13230</v>
      </c>
      <c r="U2234" t="s">
        <v>13231</v>
      </c>
    </row>
    <row r="2235" spans="1:21">
      <c r="A2235">
        <v>4179</v>
      </c>
      <c r="B2235" t="s">
        <v>2790</v>
      </c>
      <c r="C2235" t="s">
        <v>5698</v>
      </c>
      <c r="D2235" t="s">
        <v>3957</v>
      </c>
      <c r="E2235" t="s">
        <v>13232</v>
      </c>
      <c r="F2235" t="s">
        <v>5213</v>
      </c>
      <c r="G2235" t="s">
        <v>12990</v>
      </c>
      <c r="H2235" t="s">
        <v>27</v>
      </c>
      <c r="I2235" t="s">
        <v>28</v>
      </c>
      <c r="J2235" t="s">
        <v>13233</v>
      </c>
      <c r="K2235" t="s">
        <v>13234</v>
      </c>
      <c r="L2235" t="s">
        <v>13235</v>
      </c>
      <c r="M2235" t="s">
        <v>13236</v>
      </c>
      <c r="N2235" t="s">
        <v>13237</v>
      </c>
      <c r="O2235" t="s">
        <v>121</v>
      </c>
      <c r="P2235">
        <v>0</v>
      </c>
      <c r="Q2235">
        <v>0</v>
      </c>
      <c r="S2235" t="s">
        <v>13238</v>
      </c>
      <c r="U2235" t="s">
        <v>13239</v>
      </c>
    </row>
    <row r="2236" spans="1:21">
      <c r="A2236">
        <v>4180</v>
      </c>
      <c r="B2236" t="s">
        <v>3258</v>
      </c>
      <c r="C2236" t="s">
        <v>11398</v>
      </c>
      <c r="D2236" t="s">
        <v>243</v>
      </c>
      <c r="E2236" t="s">
        <v>13240</v>
      </c>
      <c r="F2236" t="s">
        <v>5213</v>
      </c>
      <c r="G2236" t="s">
        <v>12990</v>
      </c>
      <c r="H2236" t="s">
        <v>27</v>
      </c>
      <c r="I2236" t="s">
        <v>28</v>
      </c>
      <c r="J2236" t="s">
        <v>13241</v>
      </c>
      <c r="K2236" t="s">
        <v>3033</v>
      </c>
      <c r="L2236" t="s">
        <v>35</v>
      </c>
      <c r="M2236" t="s">
        <v>3034</v>
      </c>
      <c r="N2236" t="s">
        <v>3035</v>
      </c>
      <c r="O2236" t="s">
        <v>64</v>
      </c>
      <c r="P2236">
        <v>0</v>
      </c>
      <c r="Q2236">
        <v>0</v>
      </c>
      <c r="S2236" t="s">
        <v>13242</v>
      </c>
      <c r="U2236" t="s">
        <v>13239</v>
      </c>
    </row>
    <row r="2237" spans="1:21">
      <c r="A2237">
        <v>4181</v>
      </c>
      <c r="B2237" t="s">
        <v>3258</v>
      </c>
      <c r="C2237" t="s">
        <v>13243</v>
      </c>
      <c r="D2237" t="s">
        <v>3320</v>
      </c>
      <c r="E2237" t="s">
        <v>13244</v>
      </c>
      <c r="F2237" t="s">
        <v>5213</v>
      </c>
      <c r="G2237" t="s">
        <v>12990</v>
      </c>
      <c r="H2237" t="s">
        <v>27</v>
      </c>
      <c r="I2237" t="s">
        <v>28</v>
      </c>
      <c r="J2237" t="s">
        <v>13245</v>
      </c>
      <c r="K2237" t="s">
        <v>13246</v>
      </c>
      <c r="L2237" t="s">
        <v>13247</v>
      </c>
      <c r="M2237" t="s">
        <v>13248</v>
      </c>
      <c r="N2237" t="s">
        <v>13249</v>
      </c>
      <c r="O2237" t="s">
        <v>121</v>
      </c>
      <c r="P2237">
        <v>0</v>
      </c>
      <c r="Q2237">
        <v>0</v>
      </c>
      <c r="S2237" t="s">
        <v>13250</v>
      </c>
      <c r="U2237" t="s">
        <v>13251</v>
      </c>
    </row>
    <row r="2238" spans="1:21">
      <c r="A2238">
        <v>4182</v>
      </c>
      <c r="B2238" t="s">
        <v>11126</v>
      </c>
      <c r="C2238" t="s">
        <v>13252</v>
      </c>
      <c r="D2238" t="s">
        <v>3320</v>
      </c>
      <c r="E2238" t="s">
        <v>13253</v>
      </c>
      <c r="F2238" t="s">
        <v>5213</v>
      </c>
      <c r="G2238" t="s">
        <v>12990</v>
      </c>
      <c r="H2238" t="s">
        <v>27</v>
      </c>
      <c r="I2238" t="s">
        <v>28</v>
      </c>
      <c r="J2238" t="s">
        <v>13254</v>
      </c>
      <c r="K2238" t="s">
        <v>13255</v>
      </c>
      <c r="L2238" t="s">
        <v>13256</v>
      </c>
      <c r="M2238" t="s">
        <v>13257</v>
      </c>
      <c r="O2238" t="s">
        <v>64</v>
      </c>
      <c r="P2238">
        <v>0</v>
      </c>
      <c r="Q2238">
        <v>0</v>
      </c>
      <c r="S2238" t="s">
        <v>13258</v>
      </c>
      <c r="U2238" t="s">
        <v>13251</v>
      </c>
    </row>
    <row r="2239" spans="1:21">
      <c r="A2239">
        <v>4183</v>
      </c>
      <c r="B2239" t="s">
        <v>11388</v>
      </c>
      <c r="C2239" t="s">
        <v>11407</v>
      </c>
      <c r="D2239" t="s">
        <v>243</v>
      </c>
      <c r="E2239" t="s">
        <v>13259</v>
      </c>
      <c r="F2239" t="s">
        <v>5213</v>
      </c>
      <c r="G2239" t="s">
        <v>12990</v>
      </c>
      <c r="H2239" t="s">
        <v>27</v>
      </c>
      <c r="I2239" t="s">
        <v>28</v>
      </c>
      <c r="J2239" t="s">
        <v>13260</v>
      </c>
      <c r="K2239" t="s">
        <v>13261</v>
      </c>
      <c r="L2239" t="s">
        <v>13262</v>
      </c>
      <c r="M2239" t="s">
        <v>13263</v>
      </c>
      <c r="N2239" t="s">
        <v>13264</v>
      </c>
      <c r="O2239" t="s">
        <v>121</v>
      </c>
      <c r="P2239">
        <v>0</v>
      </c>
      <c r="Q2239">
        <v>0</v>
      </c>
      <c r="S2239" t="s">
        <v>13265</v>
      </c>
      <c r="U2239" t="s">
        <v>13266</v>
      </c>
    </row>
    <row r="2240" spans="1:21">
      <c r="A2240">
        <v>4184</v>
      </c>
      <c r="B2240" t="s">
        <v>11308</v>
      </c>
      <c r="C2240" t="s">
        <v>13267</v>
      </c>
      <c r="D2240" t="s">
        <v>23</v>
      </c>
      <c r="E2240" t="s">
        <v>13268</v>
      </c>
      <c r="F2240" t="s">
        <v>5213</v>
      </c>
      <c r="G2240" t="s">
        <v>12990</v>
      </c>
      <c r="H2240" t="s">
        <v>27</v>
      </c>
      <c r="I2240" t="s">
        <v>28</v>
      </c>
      <c r="J2240" t="s">
        <v>13269</v>
      </c>
      <c r="K2240" t="s">
        <v>13270</v>
      </c>
      <c r="L2240" t="s">
        <v>13271</v>
      </c>
      <c r="M2240" t="s">
        <v>13272</v>
      </c>
      <c r="N2240" t="s">
        <v>13273</v>
      </c>
      <c r="O2240" t="s">
        <v>79</v>
      </c>
      <c r="P2240">
        <v>0</v>
      </c>
      <c r="Q2240">
        <v>0</v>
      </c>
      <c r="S2240" t="s">
        <v>13274</v>
      </c>
      <c r="U2240" t="s">
        <v>13275</v>
      </c>
    </row>
    <row r="2241" spans="1:21">
      <c r="A2241">
        <v>4185</v>
      </c>
      <c r="B2241" t="s">
        <v>2950</v>
      </c>
      <c r="C2241" t="s">
        <v>13276</v>
      </c>
      <c r="D2241" t="s">
        <v>37</v>
      </c>
      <c r="E2241" t="s">
        <v>13277</v>
      </c>
      <c r="F2241" t="s">
        <v>5213</v>
      </c>
      <c r="G2241" t="s">
        <v>12990</v>
      </c>
      <c r="H2241" t="s">
        <v>27</v>
      </c>
      <c r="I2241" t="s">
        <v>28</v>
      </c>
      <c r="J2241" t="s">
        <v>13278</v>
      </c>
      <c r="K2241" t="s">
        <v>13279</v>
      </c>
      <c r="L2241" t="s">
        <v>13280</v>
      </c>
      <c r="M2241" t="s">
        <v>13281</v>
      </c>
      <c r="N2241" t="s">
        <v>13282</v>
      </c>
      <c r="O2241" t="s">
        <v>34</v>
      </c>
      <c r="P2241">
        <v>0</v>
      </c>
      <c r="Q2241">
        <v>0</v>
      </c>
      <c r="S2241" t="s">
        <v>13283</v>
      </c>
      <c r="U2241" t="s">
        <v>13284</v>
      </c>
    </row>
    <row r="2242" spans="1:21">
      <c r="A2242">
        <v>4186</v>
      </c>
      <c r="B2242" t="s">
        <v>2950</v>
      </c>
      <c r="C2242" t="s">
        <v>13285</v>
      </c>
      <c r="D2242" t="s">
        <v>37</v>
      </c>
      <c r="E2242" t="s">
        <v>13286</v>
      </c>
      <c r="F2242" t="s">
        <v>5213</v>
      </c>
      <c r="G2242" t="s">
        <v>12990</v>
      </c>
      <c r="H2242" t="s">
        <v>27</v>
      </c>
      <c r="I2242" t="s">
        <v>28</v>
      </c>
      <c r="J2242" t="s">
        <v>13287</v>
      </c>
      <c r="K2242" t="s">
        <v>13288</v>
      </c>
      <c r="L2242" t="s">
        <v>13289</v>
      </c>
      <c r="M2242" t="s">
        <v>13290</v>
      </c>
      <c r="N2242" t="s">
        <v>13051</v>
      </c>
      <c r="O2242" t="s">
        <v>34</v>
      </c>
      <c r="P2242">
        <v>0</v>
      </c>
      <c r="Q2242">
        <v>0</v>
      </c>
      <c r="S2242" t="s">
        <v>13291</v>
      </c>
      <c r="U2242" t="s">
        <v>13292</v>
      </c>
    </row>
    <row r="2243" spans="1:21">
      <c r="A2243">
        <v>4187</v>
      </c>
      <c r="B2243" t="s">
        <v>11300</v>
      </c>
      <c r="C2243" t="s">
        <v>13293</v>
      </c>
      <c r="D2243" t="s">
        <v>37</v>
      </c>
      <c r="E2243" t="s">
        <v>13294</v>
      </c>
      <c r="F2243" t="s">
        <v>5213</v>
      </c>
      <c r="G2243" t="s">
        <v>12990</v>
      </c>
      <c r="H2243" t="s">
        <v>27</v>
      </c>
      <c r="I2243" t="s">
        <v>28</v>
      </c>
      <c r="J2243" t="s">
        <v>13295</v>
      </c>
      <c r="K2243" t="s">
        <v>13296</v>
      </c>
      <c r="L2243" t="s">
        <v>13297</v>
      </c>
      <c r="M2243" t="s">
        <v>13298</v>
      </c>
      <c r="N2243" t="s">
        <v>13299</v>
      </c>
      <c r="O2243" t="s">
        <v>55</v>
      </c>
      <c r="P2243">
        <v>0</v>
      </c>
      <c r="Q2243">
        <v>0</v>
      </c>
      <c r="S2243" t="s">
        <v>13300</v>
      </c>
      <c r="U2243" t="s">
        <v>13292</v>
      </c>
    </row>
    <row r="2244" spans="1:21">
      <c r="A2244">
        <v>4188</v>
      </c>
      <c r="B2244" t="s">
        <v>2886</v>
      </c>
      <c r="C2244" t="s">
        <v>13301</v>
      </c>
      <c r="D2244" t="s">
        <v>47</v>
      </c>
      <c r="E2244" t="s">
        <v>13302</v>
      </c>
      <c r="F2244" t="s">
        <v>5213</v>
      </c>
      <c r="G2244" t="s">
        <v>12990</v>
      </c>
      <c r="H2244" t="s">
        <v>27</v>
      </c>
      <c r="I2244" t="s">
        <v>28</v>
      </c>
      <c r="J2244" t="s">
        <v>13303</v>
      </c>
      <c r="K2244" t="s">
        <v>13304</v>
      </c>
      <c r="L2244" t="s">
        <v>13305</v>
      </c>
      <c r="M2244" t="s">
        <v>13306</v>
      </c>
      <c r="N2244" t="s">
        <v>13307</v>
      </c>
      <c r="O2244" t="s">
        <v>55</v>
      </c>
      <c r="P2244">
        <v>0</v>
      </c>
      <c r="Q2244">
        <v>0</v>
      </c>
      <c r="S2244" t="s">
        <v>13308</v>
      </c>
      <c r="U2244" t="s">
        <v>13309</v>
      </c>
    </row>
    <row r="2245" spans="1:21">
      <c r="A2245">
        <v>4189</v>
      </c>
      <c r="B2245" t="s">
        <v>2429</v>
      </c>
      <c r="C2245" t="s">
        <v>6603</v>
      </c>
      <c r="D2245" t="s">
        <v>3957</v>
      </c>
      <c r="E2245" t="s">
        <v>13310</v>
      </c>
      <c r="F2245" t="s">
        <v>5213</v>
      </c>
      <c r="G2245" t="s">
        <v>13311</v>
      </c>
      <c r="H2245" t="s">
        <v>27</v>
      </c>
      <c r="I2245" t="s">
        <v>28</v>
      </c>
      <c r="J2245" t="s">
        <v>4208</v>
      </c>
      <c r="K2245" t="s">
        <v>9445</v>
      </c>
      <c r="L2245" t="s">
        <v>4209</v>
      </c>
      <c r="M2245" t="s">
        <v>6475</v>
      </c>
      <c r="N2245" t="s">
        <v>4287</v>
      </c>
      <c r="O2245" t="s">
        <v>55</v>
      </c>
      <c r="P2245">
        <v>0</v>
      </c>
      <c r="Q2245">
        <v>0</v>
      </c>
      <c r="S2245" t="s">
        <v>13312</v>
      </c>
      <c r="U2245" t="s">
        <v>13313</v>
      </c>
    </row>
    <row r="2246" spans="1:21">
      <c r="A2246">
        <v>4190</v>
      </c>
      <c r="B2246" t="s">
        <v>2611</v>
      </c>
      <c r="C2246" t="s">
        <v>6105</v>
      </c>
      <c r="D2246" t="s">
        <v>3957</v>
      </c>
      <c r="E2246" t="s">
        <v>13314</v>
      </c>
      <c r="F2246" t="s">
        <v>5213</v>
      </c>
      <c r="G2246" t="s">
        <v>13311</v>
      </c>
      <c r="H2246" t="s">
        <v>27</v>
      </c>
      <c r="I2246" t="s">
        <v>28</v>
      </c>
      <c r="J2246" t="s">
        <v>4254</v>
      </c>
      <c r="K2246" t="s">
        <v>4287</v>
      </c>
      <c r="L2246" t="s">
        <v>12175</v>
      </c>
      <c r="M2246" t="s">
        <v>13315</v>
      </c>
      <c r="N2246" t="s">
        <v>13316</v>
      </c>
      <c r="O2246" t="s">
        <v>79</v>
      </c>
      <c r="P2246">
        <v>0</v>
      </c>
      <c r="Q2246">
        <v>0</v>
      </c>
      <c r="S2246" t="s">
        <v>13317</v>
      </c>
      <c r="U2246" t="s">
        <v>13318</v>
      </c>
    </row>
    <row r="2247" spans="1:21">
      <c r="A2247">
        <v>4191</v>
      </c>
      <c r="B2247" t="s">
        <v>21</v>
      </c>
      <c r="C2247" t="s">
        <v>13319</v>
      </c>
      <c r="D2247" t="s">
        <v>3957</v>
      </c>
      <c r="E2247" t="s">
        <v>13320</v>
      </c>
      <c r="F2247" t="s">
        <v>5213</v>
      </c>
      <c r="G2247" t="s">
        <v>13311</v>
      </c>
      <c r="H2247" t="s">
        <v>27</v>
      </c>
      <c r="I2247" t="s">
        <v>28</v>
      </c>
      <c r="J2247" t="s">
        <v>4799</v>
      </c>
      <c r="K2247" t="s">
        <v>13321</v>
      </c>
      <c r="L2247" t="s">
        <v>13322</v>
      </c>
      <c r="M2247" t="s">
        <v>9387</v>
      </c>
      <c r="N2247" t="s">
        <v>13323</v>
      </c>
      <c r="O2247" t="s">
        <v>34</v>
      </c>
      <c r="P2247">
        <v>0</v>
      </c>
      <c r="Q2247">
        <v>0</v>
      </c>
      <c r="S2247" t="s">
        <v>13324</v>
      </c>
      <c r="U2247" t="s">
        <v>13325</v>
      </c>
    </row>
    <row r="2248" spans="1:21">
      <c r="A2248">
        <v>4192</v>
      </c>
      <c r="B2248" t="s">
        <v>2429</v>
      </c>
      <c r="C2248" t="s">
        <v>13326</v>
      </c>
      <c r="D2248" t="s">
        <v>3957</v>
      </c>
      <c r="E2248" t="s">
        <v>13327</v>
      </c>
      <c r="F2248" t="s">
        <v>5213</v>
      </c>
      <c r="G2248" t="s">
        <v>13311</v>
      </c>
      <c r="H2248" t="s">
        <v>27</v>
      </c>
      <c r="I2248" t="s">
        <v>28</v>
      </c>
      <c r="J2248" t="s">
        <v>13328</v>
      </c>
      <c r="K2248" t="s">
        <v>13329</v>
      </c>
      <c r="L2248" t="s">
        <v>13330</v>
      </c>
      <c r="M2248" t="s">
        <v>13331</v>
      </c>
      <c r="N2248" t="s">
        <v>13332</v>
      </c>
      <c r="O2248" t="s">
        <v>121</v>
      </c>
      <c r="P2248">
        <v>0</v>
      </c>
      <c r="Q2248">
        <v>0</v>
      </c>
      <c r="S2248" t="s">
        <v>13333</v>
      </c>
      <c r="U2248" t="s">
        <v>13334</v>
      </c>
    </row>
    <row r="2249" spans="1:21">
      <c r="A2249">
        <v>4193</v>
      </c>
      <c r="B2249" t="s">
        <v>11274</v>
      </c>
      <c r="C2249" t="s">
        <v>13335</v>
      </c>
      <c r="D2249" t="s">
        <v>243</v>
      </c>
      <c r="E2249" t="s">
        <v>13336</v>
      </c>
      <c r="F2249" t="s">
        <v>5213</v>
      </c>
      <c r="G2249" t="s">
        <v>13311</v>
      </c>
      <c r="H2249" t="s">
        <v>27</v>
      </c>
      <c r="I2249" t="s">
        <v>28</v>
      </c>
      <c r="J2249" t="s">
        <v>13337</v>
      </c>
      <c r="K2249" t="s">
        <v>13338</v>
      </c>
      <c r="L2249" t="s">
        <v>13339</v>
      </c>
      <c r="M2249" t="s">
        <v>13340</v>
      </c>
      <c r="N2249" t="s">
        <v>13341</v>
      </c>
      <c r="O2249" t="s">
        <v>121</v>
      </c>
      <c r="P2249">
        <v>0</v>
      </c>
      <c r="Q2249">
        <v>0</v>
      </c>
      <c r="S2249" t="s">
        <v>13342</v>
      </c>
      <c r="U2249" t="s">
        <v>13334</v>
      </c>
    </row>
    <row r="2250" spans="1:21">
      <c r="A2250">
        <v>4194</v>
      </c>
      <c r="B2250" t="s">
        <v>4455</v>
      </c>
      <c r="C2250" t="s">
        <v>11911</v>
      </c>
      <c r="D2250" t="s">
        <v>243</v>
      </c>
      <c r="E2250" t="s">
        <v>13343</v>
      </c>
      <c r="F2250" t="s">
        <v>5213</v>
      </c>
      <c r="G2250" t="s">
        <v>13311</v>
      </c>
      <c r="H2250" t="s">
        <v>27</v>
      </c>
      <c r="I2250" t="s">
        <v>28</v>
      </c>
      <c r="J2250" t="s">
        <v>451</v>
      </c>
      <c r="K2250" t="s">
        <v>9405</v>
      </c>
      <c r="L2250" t="s">
        <v>13344</v>
      </c>
      <c r="M2250" t="s">
        <v>9209</v>
      </c>
      <c r="N2250" t="s">
        <v>9387</v>
      </c>
      <c r="O2250" t="s">
        <v>121</v>
      </c>
      <c r="P2250">
        <v>0</v>
      </c>
      <c r="Q2250">
        <v>0</v>
      </c>
      <c r="S2250" t="s">
        <v>13345</v>
      </c>
      <c r="U2250" t="s">
        <v>13334</v>
      </c>
    </row>
    <row r="2251" spans="1:21">
      <c r="A2251">
        <v>4195</v>
      </c>
      <c r="B2251" t="s">
        <v>13346</v>
      </c>
      <c r="C2251" t="s">
        <v>13347</v>
      </c>
      <c r="D2251" t="s">
        <v>243</v>
      </c>
      <c r="E2251" t="s">
        <v>13348</v>
      </c>
      <c r="F2251" t="s">
        <v>5213</v>
      </c>
      <c r="G2251" t="s">
        <v>13311</v>
      </c>
      <c r="H2251" t="s">
        <v>27</v>
      </c>
      <c r="I2251" t="s">
        <v>28</v>
      </c>
      <c r="J2251" t="s">
        <v>9143</v>
      </c>
      <c r="K2251" t="s">
        <v>13002</v>
      </c>
      <c r="L2251" t="s">
        <v>12526</v>
      </c>
      <c r="M2251" t="s">
        <v>11837</v>
      </c>
      <c r="O2251" t="s">
        <v>55</v>
      </c>
      <c r="P2251">
        <v>0</v>
      </c>
      <c r="Q2251">
        <v>0</v>
      </c>
      <c r="S2251" t="s">
        <v>13349</v>
      </c>
      <c r="U2251" t="s">
        <v>13350</v>
      </c>
    </row>
    <row r="2252" spans="1:21">
      <c r="A2252">
        <v>4196</v>
      </c>
      <c r="B2252" t="s">
        <v>11126</v>
      </c>
      <c r="C2252" t="s">
        <v>11127</v>
      </c>
      <c r="D2252" t="s">
        <v>243</v>
      </c>
      <c r="E2252" t="s">
        <v>13351</v>
      </c>
      <c r="F2252" t="s">
        <v>5213</v>
      </c>
      <c r="G2252" t="s">
        <v>13311</v>
      </c>
      <c r="H2252" t="s">
        <v>27</v>
      </c>
      <c r="I2252" t="s">
        <v>28</v>
      </c>
      <c r="J2252" t="s">
        <v>13352</v>
      </c>
      <c r="K2252" t="s">
        <v>13353</v>
      </c>
      <c r="L2252" t="s">
        <v>13354</v>
      </c>
      <c r="M2252" t="s">
        <v>13355</v>
      </c>
      <c r="N2252" t="s">
        <v>13356</v>
      </c>
      <c r="O2252" t="s">
        <v>79</v>
      </c>
      <c r="P2252">
        <v>0</v>
      </c>
      <c r="Q2252">
        <v>0</v>
      </c>
      <c r="S2252" t="s">
        <v>13357</v>
      </c>
      <c r="U2252" t="s">
        <v>13358</v>
      </c>
    </row>
    <row r="2253" spans="1:21">
      <c r="A2253">
        <v>4197</v>
      </c>
      <c r="B2253" t="s">
        <v>11388</v>
      </c>
      <c r="C2253" t="s">
        <v>13359</v>
      </c>
      <c r="D2253" t="s">
        <v>364</v>
      </c>
      <c r="E2253" t="s">
        <v>13360</v>
      </c>
      <c r="F2253" t="s">
        <v>5213</v>
      </c>
      <c r="G2253" t="s">
        <v>13311</v>
      </c>
      <c r="H2253" t="s">
        <v>27</v>
      </c>
      <c r="I2253" t="s">
        <v>28</v>
      </c>
      <c r="J2253" t="s">
        <v>13361</v>
      </c>
      <c r="K2253" t="s">
        <v>13362</v>
      </c>
      <c r="L2253" t="s">
        <v>13363</v>
      </c>
      <c r="M2253" t="s">
        <v>13364</v>
      </c>
      <c r="N2253" t="s">
        <v>13365</v>
      </c>
      <c r="O2253" t="s">
        <v>55</v>
      </c>
      <c r="P2253">
        <v>0</v>
      </c>
      <c r="Q2253">
        <v>0</v>
      </c>
      <c r="S2253" t="s">
        <v>13366</v>
      </c>
      <c r="U2253" t="s">
        <v>13367</v>
      </c>
    </row>
    <row r="2254" spans="1:21">
      <c r="A2254">
        <v>4198</v>
      </c>
      <c r="B2254" t="s">
        <v>2950</v>
      </c>
      <c r="C2254" t="s">
        <v>7466</v>
      </c>
      <c r="D2254" t="s">
        <v>243</v>
      </c>
      <c r="E2254" t="s">
        <v>13368</v>
      </c>
      <c r="F2254" t="s">
        <v>5213</v>
      </c>
      <c r="G2254" t="s">
        <v>13311</v>
      </c>
      <c r="H2254" t="s">
        <v>27</v>
      </c>
      <c r="I2254" t="s">
        <v>28</v>
      </c>
      <c r="J2254" t="s">
        <v>13369</v>
      </c>
      <c r="K2254" t="s">
        <v>13370</v>
      </c>
      <c r="L2254" t="s">
        <v>13371</v>
      </c>
      <c r="M2254" t="s">
        <v>13372</v>
      </c>
      <c r="N2254" t="s">
        <v>13373</v>
      </c>
      <c r="O2254" t="s">
        <v>64</v>
      </c>
      <c r="P2254">
        <v>0</v>
      </c>
      <c r="Q2254">
        <v>0</v>
      </c>
      <c r="S2254" t="s">
        <v>13374</v>
      </c>
      <c r="U2254" t="s">
        <v>13367</v>
      </c>
    </row>
    <row r="2255" spans="1:21">
      <c r="A2255">
        <v>4199</v>
      </c>
      <c r="B2255" t="s">
        <v>4455</v>
      </c>
      <c r="C2255" t="s">
        <v>13375</v>
      </c>
      <c r="D2255" t="s">
        <v>243</v>
      </c>
      <c r="E2255" t="s">
        <v>13376</v>
      </c>
      <c r="F2255" t="s">
        <v>5213</v>
      </c>
      <c r="G2255" t="s">
        <v>13311</v>
      </c>
      <c r="H2255" t="s">
        <v>27</v>
      </c>
      <c r="I2255" t="s">
        <v>28</v>
      </c>
      <c r="J2255" t="s">
        <v>13377</v>
      </c>
      <c r="K2255" t="s">
        <v>13378</v>
      </c>
      <c r="L2255" t="s">
        <v>13379</v>
      </c>
      <c r="M2255" t="s">
        <v>11622</v>
      </c>
      <c r="N2255" t="s">
        <v>13380</v>
      </c>
      <c r="O2255" t="s">
        <v>79</v>
      </c>
      <c r="P2255">
        <v>0</v>
      </c>
      <c r="Q2255">
        <v>0</v>
      </c>
      <c r="S2255" t="s">
        <v>13381</v>
      </c>
      <c r="U2255" t="s">
        <v>13382</v>
      </c>
    </row>
    <row r="2256" spans="1:21">
      <c r="A2256">
        <v>4200</v>
      </c>
      <c r="B2256" t="s">
        <v>3748</v>
      </c>
      <c r="C2256" t="s">
        <v>13383</v>
      </c>
      <c r="D2256" t="s">
        <v>243</v>
      </c>
      <c r="E2256" t="s">
        <v>13384</v>
      </c>
      <c r="F2256" t="s">
        <v>5213</v>
      </c>
      <c r="G2256" t="s">
        <v>13311</v>
      </c>
      <c r="H2256" t="s">
        <v>27</v>
      </c>
      <c r="I2256" t="s">
        <v>28</v>
      </c>
      <c r="J2256" t="s">
        <v>13385</v>
      </c>
      <c r="K2256" t="s">
        <v>13386</v>
      </c>
      <c r="L2256" t="s">
        <v>13387</v>
      </c>
      <c r="M2256" t="s">
        <v>11892</v>
      </c>
      <c r="N2256" t="s">
        <v>13388</v>
      </c>
      <c r="O2256" t="s">
        <v>79</v>
      </c>
      <c r="P2256">
        <v>0</v>
      </c>
      <c r="Q2256">
        <v>0</v>
      </c>
      <c r="S2256" t="s">
        <v>13389</v>
      </c>
      <c r="U2256" t="s">
        <v>13382</v>
      </c>
    </row>
    <row r="2257" spans="1:21">
      <c r="A2257" t="s">
        <v>13390</v>
      </c>
      <c r="B2257" t="s">
        <v>11300</v>
      </c>
      <c r="C2257" t="s">
        <v>13391</v>
      </c>
      <c r="D2257" t="s">
        <v>243</v>
      </c>
      <c r="E2257" t="s">
        <v>13392</v>
      </c>
      <c r="F2257" t="s">
        <v>5213</v>
      </c>
      <c r="G2257" t="s">
        <v>13311</v>
      </c>
      <c r="H2257" t="s">
        <v>27</v>
      </c>
      <c r="I2257" t="s">
        <v>28</v>
      </c>
      <c r="J2257" t="s">
        <v>6929</v>
      </c>
      <c r="K2257" t="s">
        <v>13393</v>
      </c>
      <c r="L2257" t="s">
        <v>13394</v>
      </c>
      <c r="M2257" t="s">
        <v>13395</v>
      </c>
      <c r="N2257" t="s">
        <v>1300</v>
      </c>
      <c r="O2257" t="s">
        <v>55</v>
      </c>
      <c r="P2257">
        <v>0</v>
      </c>
      <c r="Q2257">
        <v>0</v>
      </c>
      <c r="S2257" t="s">
        <v>13396</v>
      </c>
      <c r="U2257" t="s">
        <v>13382</v>
      </c>
    </row>
    <row r="2258" spans="1:21">
      <c r="A2258">
        <v>4202</v>
      </c>
      <c r="B2258" t="s">
        <v>11126</v>
      </c>
      <c r="C2258" t="s">
        <v>13397</v>
      </c>
      <c r="D2258" t="s">
        <v>23</v>
      </c>
      <c r="E2258" t="s">
        <v>13398</v>
      </c>
      <c r="F2258" t="s">
        <v>5213</v>
      </c>
      <c r="G2258" t="s">
        <v>13311</v>
      </c>
      <c r="H2258" t="s">
        <v>27</v>
      </c>
      <c r="I2258" t="s">
        <v>28</v>
      </c>
      <c r="J2258" t="s">
        <v>3972</v>
      </c>
      <c r="K2258" t="s">
        <v>3971</v>
      </c>
      <c r="L2258" t="s">
        <v>2929</v>
      </c>
      <c r="M2258" t="s">
        <v>96</v>
      </c>
      <c r="O2258" t="s">
        <v>121</v>
      </c>
      <c r="P2258">
        <v>0</v>
      </c>
      <c r="Q2258">
        <v>0</v>
      </c>
      <c r="S2258" t="s">
        <v>13399</v>
      </c>
      <c r="U2258" t="s">
        <v>13400</v>
      </c>
    </row>
    <row r="2259" spans="1:21">
      <c r="A2259">
        <v>4203</v>
      </c>
      <c r="B2259" t="s">
        <v>4455</v>
      </c>
      <c r="C2259" t="s">
        <v>13401</v>
      </c>
      <c r="D2259" t="s">
        <v>23</v>
      </c>
      <c r="E2259" t="s">
        <v>13402</v>
      </c>
      <c r="F2259" t="s">
        <v>5213</v>
      </c>
      <c r="G2259" t="s">
        <v>13311</v>
      </c>
      <c r="H2259" t="s">
        <v>27</v>
      </c>
      <c r="I2259" t="s">
        <v>28</v>
      </c>
      <c r="J2259" t="s">
        <v>13403</v>
      </c>
      <c r="K2259" t="s">
        <v>13404</v>
      </c>
      <c r="L2259" t="s">
        <v>13405</v>
      </c>
      <c r="M2259" t="s">
        <v>13406</v>
      </c>
      <c r="N2259" t="s">
        <v>13407</v>
      </c>
      <c r="O2259" t="s">
        <v>121</v>
      </c>
      <c r="P2259">
        <v>0</v>
      </c>
      <c r="Q2259">
        <v>0</v>
      </c>
      <c r="S2259" t="s">
        <v>13408</v>
      </c>
      <c r="U2259" t="s">
        <v>13400</v>
      </c>
    </row>
    <row r="2260" spans="1:21">
      <c r="A2260">
        <v>4204</v>
      </c>
      <c r="B2260" t="s">
        <v>2429</v>
      </c>
      <c r="C2260" t="s">
        <v>8328</v>
      </c>
      <c r="D2260" t="s">
        <v>364</v>
      </c>
      <c r="E2260" t="s">
        <v>13409</v>
      </c>
      <c r="F2260" t="s">
        <v>5213</v>
      </c>
      <c r="G2260" t="s">
        <v>13311</v>
      </c>
      <c r="H2260" t="s">
        <v>27</v>
      </c>
      <c r="I2260" t="s">
        <v>28</v>
      </c>
      <c r="J2260" t="s">
        <v>4212</v>
      </c>
      <c r="K2260" t="s">
        <v>13410</v>
      </c>
      <c r="L2260" t="s">
        <v>13411</v>
      </c>
      <c r="M2260" t="s">
        <v>13412</v>
      </c>
      <c r="N2260" t="s">
        <v>13413</v>
      </c>
      <c r="O2260" t="s">
        <v>64</v>
      </c>
      <c r="P2260">
        <v>0</v>
      </c>
      <c r="Q2260">
        <v>0</v>
      </c>
      <c r="S2260" t="s">
        <v>13414</v>
      </c>
      <c r="U2260" t="s">
        <v>13415</v>
      </c>
    </row>
    <row r="2261" spans="1:21">
      <c r="A2261">
        <v>4205</v>
      </c>
      <c r="B2261" t="s">
        <v>21</v>
      </c>
      <c r="C2261" t="s">
        <v>227</v>
      </c>
      <c r="D2261" t="s">
        <v>364</v>
      </c>
      <c r="E2261" t="s">
        <v>13416</v>
      </c>
      <c r="F2261" t="s">
        <v>5213</v>
      </c>
      <c r="G2261" t="s">
        <v>13311</v>
      </c>
      <c r="H2261" t="s">
        <v>27</v>
      </c>
      <c r="I2261" t="s">
        <v>28</v>
      </c>
      <c r="J2261" t="s">
        <v>13417</v>
      </c>
      <c r="K2261" t="s">
        <v>13418</v>
      </c>
      <c r="L2261" t="s">
        <v>13419</v>
      </c>
      <c r="M2261" t="s">
        <v>13420</v>
      </c>
      <c r="N2261" t="s">
        <v>13421</v>
      </c>
      <c r="O2261" t="s">
        <v>64</v>
      </c>
      <c r="P2261">
        <v>0</v>
      </c>
      <c r="Q2261">
        <v>0</v>
      </c>
      <c r="S2261" t="s">
        <v>13422</v>
      </c>
      <c r="U2261" t="s">
        <v>13423</v>
      </c>
    </row>
    <row r="2262" spans="1:21">
      <c r="A2262">
        <v>4206</v>
      </c>
      <c r="B2262" t="s">
        <v>13424</v>
      </c>
      <c r="C2262" t="s">
        <v>13425</v>
      </c>
      <c r="D2262" t="s">
        <v>243</v>
      </c>
      <c r="E2262" t="s">
        <v>13426</v>
      </c>
      <c r="F2262" t="s">
        <v>5213</v>
      </c>
      <c r="G2262" t="s">
        <v>13311</v>
      </c>
      <c r="H2262" t="s">
        <v>27</v>
      </c>
      <c r="I2262" t="s">
        <v>28</v>
      </c>
      <c r="J2262" t="s">
        <v>13427</v>
      </c>
      <c r="K2262" t="s">
        <v>13428</v>
      </c>
      <c r="L2262" t="s">
        <v>13429</v>
      </c>
      <c r="M2262" t="s">
        <v>13430</v>
      </c>
      <c r="N2262" t="s">
        <v>13431</v>
      </c>
      <c r="O2262" t="s">
        <v>121</v>
      </c>
      <c r="P2262">
        <v>0</v>
      </c>
      <c r="Q2262">
        <v>0</v>
      </c>
      <c r="S2262" t="s">
        <v>13432</v>
      </c>
      <c r="U2262" t="s">
        <v>13423</v>
      </c>
    </row>
    <row r="2263" spans="1:21">
      <c r="A2263">
        <v>4207</v>
      </c>
      <c r="B2263" t="s">
        <v>11618</v>
      </c>
      <c r="C2263" t="s">
        <v>12848</v>
      </c>
      <c r="D2263" t="s">
        <v>243</v>
      </c>
      <c r="E2263" t="s">
        <v>13433</v>
      </c>
      <c r="F2263" t="s">
        <v>5213</v>
      </c>
      <c r="G2263" t="s">
        <v>13311</v>
      </c>
      <c r="H2263" t="s">
        <v>27</v>
      </c>
      <c r="I2263" t="s">
        <v>28</v>
      </c>
      <c r="J2263" t="s">
        <v>13434</v>
      </c>
      <c r="K2263" t="s">
        <v>13435</v>
      </c>
      <c r="L2263" t="s">
        <v>13436</v>
      </c>
      <c r="M2263" t="s">
        <v>2739</v>
      </c>
      <c r="O2263" t="s">
        <v>34</v>
      </c>
      <c r="P2263">
        <v>0</v>
      </c>
      <c r="Q2263">
        <v>0</v>
      </c>
      <c r="S2263" t="s">
        <v>13437</v>
      </c>
      <c r="U2263" t="s">
        <v>13438</v>
      </c>
    </row>
    <row r="2264" spans="1:21">
      <c r="A2264">
        <v>4208</v>
      </c>
      <c r="B2264" t="s">
        <v>11566</v>
      </c>
      <c r="C2264" t="s">
        <v>11567</v>
      </c>
      <c r="D2264" t="s">
        <v>243</v>
      </c>
      <c r="E2264" t="s">
        <v>13439</v>
      </c>
      <c r="F2264" t="s">
        <v>5213</v>
      </c>
      <c r="G2264" t="s">
        <v>13311</v>
      </c>
      <c r="H2264" t="s">
        <v>27</v>
      </c>
      <c r="I2264" t="s">
        <v>28</v>
      </c>
      <c r="J2264" t="s">
        <v>13440</v>
      </c>
      <c r="K2264" t="s">
        <v>13441</v>
      </c>
      <c r="L2264" t="s">
        <v>13442</v>
      </c>
      <c r="M2264" t="s">
        <v>13443</v>
      </c>
      <c r="O2264" t="s">
        <v>55</v>
      </c>
      <c r="P2264">
        <v>0</v>
      </c>
      <c r="Q2264">
        <v>0</v>
      </c>
      <c r="S2264" t="s">
        <v>13444</v>
      </c>
      <c r="U2264" t="s">
        <v>13438</v>
      </c>
    </row>
    <row r="2265" spans="1:21">
      <c r="A2265">
        <v>4209</v>
      </c>
      <c r="B2265" t="s">
        <v>13346</v>
      </c>
      <c r="C2265" t="s">
        <v>11576</v>
      </c>
      <c r="D2265" t="s">
        <v>243</v>
      </c>
      <c r="E2265" t="s">
        <v>13445</v>
      </c>
      <c r="F2265" t="s">
        <v>5213</v>
      </c>
      <c r="G2265" t="s">
        <v>13311</v>
      </c>
      <c r="H2265" t="s">
        <v>27</v>
      </c>
      <c r="I2265" t="s">
        <v>28</v>
      </c>
      <c r="J2265" t="s">
        <v>13446</v>
      </c>
      <c r="K2265" t="s">
        <v>13447</v>
      </c>
      <c r="L2265" t="s">
        <v>13448</v>
      </c>
      <c r="M2265" t="s">
        <v>13449</v>
      </c>
      <c r="O2265" t="s">
        <v>34</v>
      </c>
      <c r="P2265">
        <v>0</v>
      </c>
      <c r="Q2265">
        <v>0</v>
      </c>
      <c r="S2265" t="s">
        <v>13450</v>
      </c>
      <c r="U2265" t="s">
        <v>13438</v>
      </c>
    </row>
    <row r="2266" spans="1:21">
      <c r="A2266">
        <v>4210</v>
      </c>
      <c r="B2266" t="s">
        <v>3258</v>
      </c>
      <c r="C2266" t="s">
        <v>11398</v>
      </c>
      <c r="D2266" t="s">
        <v>243</v>
      </c>
      <c r="E2266" t="s">
        <v>13451</v>
      </c>
      <c r="F2266" t="s">
        <v>5213</v>
      </c>
      <c r="G2266" t="s">
        <v>13311</v>
      </c>
      <c r="H2266" t="s">
        <v>27</v>
      </c>
      <c r="I2266" t="s">
        <v>28</v>
      </c>
      <c r="J2266" t="s">
        <v>3033</v>
      </c>
      <c r="K2266" t="s">
        <v>12489</v>
      </c>
      <c r="L2266" t="s">
        <v>3035</v>
      </c>
      <c r="M2266" t="s">
        <v>11738</v>
      </c>
      <c r="N2266" t="s">
        <v>35</v>
      </c>
      <c r="O2266" t="s">
        <v>64</v>
      </c>
      <c r="P2266">
        <v>0</v>
      </c>
      <c r="Q2266">
        <v>0</v>
      </c>
      <c r="S2266" t="s">
        <v>13452</v>
      </c>
      <c r="U2266" t="s">
        <v>13453</v>
      </c>
    </row>
    <row r="2267" spans="1:21">
      <c r="A2267">
        <v>4211</v>
      </c>
      <c r="B2267" t="s">
        <v>11717</v>
      </c>
      <c r="C2267" t="s">
        <v>13454</v>
      </c>
      <c r="D2267" t="s">
        <v>243</v>
      </c>
      <c r="E2267" t="s">
        <v>13455</v>
      </c>
      <c r="F2267" t="s">
        <v>5213</v>
      </c>
      <c r="G2267" t="s">
        <v>13311</v>
      </c>
      <c r="H2267" t="s">
        <v>27</v>
      </c>
      <c r="I2267" t="s">
        <v>28</v>
      </c>
      <c r="J2267" t="s">
        <v>13456</v>
      </c>
      <c r="K2267" t="s">
        <v>13457</v>
      </c>
      <c r="L2267" t="s">
        <v>13458</v>
      </c>
      <c r="M2267" t="s">
        <v>12696</v>
      </c>
      <c r="O2267" t="s">
        <v>34</v>
      </c>
      <c r="P2267">
        <v>0</v>
      </c>
      <c r="Q2267">
        <v>0</v>
      </c>
      <c r="S2267" t="s">
        <v>13459</v>
      </c>
      <c r="U2267" t="s">
        <v>13460</v>
      </c>
    </row>
    <row r="2268" spans="1:21">
      <c r="A2268">
        <v>4212</v>
      </c>
      <c r="B2268" t="s">
        <v>11126</v>
      </c>
      <c r="C2268" t="s">
        <v>13461</v>
      </c>
      <c r="D2268" t="s">
        <v>243</v>
      </c>
      <c r="E2268" t="s">
        <v>13462</v>
      </c>
      <c r="F2268" t="s">
        <v>5213</v>
      </c>
      <c r="G2268" t="s">
        <v>13311</v>
      </c>
      <c r="H2268" t="s">
        <v>27</v>
      </c>
      <c r="I2268" t="s">
        <v>28</v>
      </c>
      <c r="J2268" t="s">
        <v>13463</v>
      </c>
      <c r="K2268" t="s">
        <v>13464</v>
      </c>
      <c r="L2268" t="s">
        <v>13465</v>
      </c>
      <c r="M2268" t="s">
        <v>13466</v>
      </c>
      <c r="N2268" t="s">
        <v>13467</v>
      </c>
      <c r="O2268" t="s">
        <v>64</v>
      </c>
      <c r="P2268">
        <v>0</v>
      </c>
      <c r="Q2268">
        <v>0</v>
      </c>
      <c r="S2268" t="s">
        <v>13468</v>
      </c>
      <c r="U2268" t="s">
        <v>13469</v>
      </c>
    </row>
    <row r="2269" spans="1:21">
      <c r="A2269">
        <v>4213</v>
      </c>
      <c r="B2269" t="s">
        <v>3258</v>
      </c>
      <c r="C2269" t="s">
        <v>13470</v>
      </c>
      <c r="D2269" t="s">
        <v>243</v>
      </c>
      <c r="E2269" t="s">
        <v>13471</v>
      </c>
      <c r="F2269" t="s">
        <v>5213</v>
      </c>
      <c r="G2269" t="s">
        <v>13311</v>
      </c>
      <c r="H2269" t="s">
        <v>27</v>
      </c>
      <c r="I2269" t="s">
        <v>28</v>
      </c>
      <c r="J2269" t="s">
        <v>13472</v>
      </c>
      <c r="K2269" t="s">
        <v>12421</v>
      </c>
      <c r="L2269" t="s">
        <v>13473</v>
      </c>
      <c r="M2269" t="s">
        <v>13474</v>
      </c>
      <c r="N2269" t="s">
        <v>13475</v>
      </c>
      <c r="O2269" t="s">
        <v>79</v>
      </c>
      <c r="P2269">
        <v>0</v>
      </c>
      <c r="Q2269">
        <v>0</v>
      </c>
      <c r="S2269" t="s">
        <v>13476</v>
      </c>
      <c r="U2269" t="s">
        <v>13477</v>
      </c>
    </row>
    <row r="2270" spans="1:21">
      <c r="A2270">
        <v>4214</v>
      </c>
      <c r="B2270" t="s">
        <v>11300</v>
      </c>
      <c r="C2270" t="s">
        <v>13478</v>
      </c>
      <c r="D2270" t="s">
        <v>243</v>
      </c>
      <c r="E2270" t="s">
        <v>13479</v>
      </c>
      <c r="F2270" t="s">
        <v>5213</v>
      </c>
      <c r="G2270" t="s">
        <v>13311</v>
      </c>
      <c r="H2270" t="s">
        <v>27</v>
      </c>
      <c r="I2270" t="s">
        <v>28</v>
      </c>
      <c r="J2270" t="s">
        <v>5324</v>
      </c>
      <c r="K2270" t="s">
        <v>13480</v>
      </c>
      <c r="L2270" t="s">
        <v>5418</v>
      </c>
      <c r="M2270" t="s">
        <v>13481</v>
      </c>
      <c r="N2270" t="s">
        <v>13482</v>
      </c>
      <c r="O2270" t="s">
        <v>64</v>
      </c>
      <c r="P2270">
        <v>0</v>
      </c>
      <c r="Q2270">
        <v>0</v>
      </c>
      <c r="S2270" t="s">
        <v>13483</v>
      </c>
      <c r="U2270" t="s">
        <v>13484</v>
      </c>
    </row>
    <row r="2271" spans="1:21">
      <c r="A2271">
        <v>4215</v>
      </c>
      <c r="B2271" t="s">
        <v>2950</v>
      </c>
      <c r="C2271" t="s">
        <v>13485</v>
      </c>
      <c r="D2271" t="s">
        <v>37</v>
      </c>
      <c r="E2271" t="s">
        <v>13486</v>
      </c>
      <c r="F2271" t="s">
        <v>5213</v>
      </c>
      <c r="G2271" t="s">
        <v>13311</v>
      </c>
      <c r="H2271" t="s">
        <v>27</v>
      </c>
      <c r="I2271" t="s">
        <v>28</v>
      </c>
      <c r="J2271" t="s">
        <v>13487</v>
      </c>
      <c r="K2271" t="s">
        <v>13488</v>
      </c>
      <c r="L2271" t="s">
        <v>13489</v>
      </c>
      <c r="M2271" t="s">
        <v>13490</v>
      </c>
      <c r="N2271" t="s">
        <v>13491</v>
      </c>
      <c r="O2271" t="s">
        <v>55</v>
      </c>
      <c r="P2271">
        <v>0</v>
      </c>
      <c r="Q2271">
        <v>0</v>
      </c>
      <c r="S2271" t="s">
        <v>13492</v>
      </c>
      <c r="U2271" t="s">
        <v>13493</v>
      </c>
    </row>
    <row r="2272" spans="1:21">
      <c r="A2272">
        <v>4216</v>
      </c>
      <c r="B2272" t="s">
        <v>2950</v>
      </c>
      <c r="C2272" t="s">
        <v>13494</v>
      </c>
      <c r="D2272" t="s">
        <v>243</v>
      </c>
      <c r="E2272" t="s">
        <v>13495</v>
      </c>
      <c r="F2272" t="s">
        <v>5213</v>
      </c>
      <c r="G2272" t="s">
        <v>13496</v>
      </c>
      <c r="H2272" t="s">
        <v>27</v>
      </c>
      <c r="I2272" t="s">
        <v>28</v>
      </c>
      <c r="J2272" t="s">
        <v>13497</v>
      </c>
      <c r="K2272" t="s">
        <v>13498</v>
      </c>
      <c r="L2272" t="s">
        <v>13499</v>
      </c>
      <c r="M2272" t="s">
        <v>13500</v>
      </c>
      <c r="N2272" t="s">
        <v>13501</v>
      </c>
      <c r="O2272" t="s">
        <v>34</v>
      </c>
      <c r="P2272">
        <v>0</v>
      </c>
      <c r="Q2272">
        <v>0</v>
      </c>
      <c r="S2272" t="s">
        <v>13502</v>
      </c>
      <c r="U2272" t="s">
        <v>13503</v>
      </c>
    </row>
    <row r="2273" spans="1:21">
      <c r="A2273">
        <v>4217</v>
      </c>
      <c r="B2273" t="s">
        <v>11580</v>
      </c>
      <c r="C2273" t="s">
        <v>13504</v>
      </c>
      <c r="D2273" t="s">
        <v>23</v>
      </c>
      <c r="E2273" t="s">
        <v>13505</v>
      </c>
      <c r="F2273" t="s">
        <v>5213</v>
      </c>
      <c r="G2273" t="s">
        <v>13496</v>
      </c>
      <c r="H2273" t="s">
        <v>27</v>
      </c>
      <c r="I2273" t="s">
        <v>28</v>
      </c>
      <c r="J2273" t="s">
        <v>13506</v>
      </c>
      <c r="K2273" t="s">
        <v>13507</v>
      </c>
      <c r="L2273" t="s">
        <v>13508</v>
      </c>
      <c r="M2273" t="s">
        <v>13509</v>
      </c>
      <c r="O2273" t="s">
        <v>55</v>
      </c>
      <c r="P2273">
        <v>0</v>
      </c>
      <c r="Q2273">
        <v>0</v>
      </c>
      <c r="S2273" t="s">
        <v>13510</v>
      </c>
      <c r="U2273" t="s">
        <v>13503</v>
      </c>
    </row>
    <row r="2274" spans="1:21">
      <c r="A2274">
        <v>4218</v>
      </c>
      <c r="B2274" t="s">
        <v>3258</v>
      </c>
      <c r="C2274" t="s">
        <v>13511</v>
      </c>
      <c r="D2274" t="s">
        <v>23</v>
      </c>
      <c r="E2274" t="s">
        <v>13512</v>
      </c>
      <c r="F2274" t="s">
        <v>5213</v>
      </c>
      <c r="G2274" t="s">
        <v>13496</v>
      </c>
      <c r="H2274" t="s">
        <v>27</v>
      </c>
      <c r="I2274" t="s">
        <v>28</v>
      </c>
      <c r="J2274" t="s">
        <v>13513</v>
      </c>
      <c r="K2274" t="s">
        <v>13514</v>
      </c>
      <c r="L2274" t="s">
        <v>13515</v>
      </c>
      <c r="M2274" t="s">
        <v>13516</v>
      </c>
      <c r="N2274" t="s">
        <v>13517</v>
      </c>
      <c r="O2274" t="s">
        <v>64</v>
      </c>
      <c r="P2274">
        <v>0</v>
      </c>
      <c r="Q2274">
        <v>0</v>
      </c>
      <c r="S2274" t="s">
        <v>13518</v>
      </c>
      <c r="U2274" t="s">
        <v>13519</v>
      </c>
    </row>
    <row r="2275" spans="1:21">
      <c r="A2275">
        <v>4219</v>
      </c>
      <c r="B2275" t="s">
        <v>3258</v>
      </c>
      <c r="C2275" t="s">
        <v>13511</v>
      </c>
      <c r="D2275" t="s">
        <v>23</v>
      </c>
      <c r="E2275" t="s">
        <v>13520</v>
      </c>
      <c r="F2275" t="s">
        <v>5213</v>
      </c>
      <c r="G2275" t="s">
        <v>13496</v>
      </c>
      <c r="H2275" t="s">
        <v>27</v>
      </c>
      <c r="I2275" t="s">
        <v>28</v>
      </c>
      <c r="J2275" t="s">
        <v>13521</v>
      </c>
      <c r="K2275" t="s">
        <v>13522</v>
      </c>
      <c r="L2275" t="s">
        <v>13523</v>
      </c>
      <c r="M2275" t="s">
        <v>13524</v>
      </c>
      <c r="N2275" t="s">
        <v>13525</v>
      </c>
      <c r="O2275" t="s">
        <v>34</v>
      </c>
      <c r="P2275">
        <v>0</v>
      </c>
      <c r="Q2275">
        <v>0</v>
      </c>
      <c r="S2275" t="s">
        <v>13526</v>
      </c>
      <c r="U2275" t="s">
        <v>13519</v>
      </c>
    </row>
    <row r="2276" spans="1:21">
      <c r="A2276">
        <v>4220</v>
      </c>
      <c r="B2276" t="s">
        <v>4387</v>
      </c>
      <c r="C2276" t="s">
        <v>13527</v>
      </c>
      <c r="D2276" t="s">
        <v>243</v>
      </c>
      <c r="E2276" t="s">
        <v>13528</v>
      </c>
      <c r="F2276" t="s">
        <v>5213</v>
      </c>
      <c r="G2276" t="s">
        <v>13496</v>
      </c>
      <c r="H2276" t="s">
        <v>27</v>
      </c>
      <c r="I2276" t="s">
        <v>28</v>
      </c>
      <c r="J2276" t="s">
        <v>13529</v>
      </c>
      <c r="K2276" t="s">
        <v>13530</v>
      </c>
      <c r="L2276" t="s">
        <v>13531</v>
      </c>
      <c r="M2276" t="s">
        <v>13532</v>
      </c>
      <c r="N2276" t="s">
        <v>13533</v>
      </c>
      <c r="O2276" t="s">
        <v>55</v>
      </c>
      <c r="P2276">
        <v>0</v>
      </c>
      <c r="Q2276">
        <v>0</v>
      </c>
      <c r="S2276" t="s">
        <v>13534</v>
      </c>
      <c r="U2276" t="s">
        <v>13519</v>
      </c>
    </row>
    <row r="2277" spans="1:21">
      <c r="A2277">
        <v>4221</v>
      </c>
      <c r="B2277" t="s">
        <v>2429</v>
      </c>
      <c r="C2277" t="s">
        <v>13535</v>
      </c>
      <c r="D2277" t="s">
        <v>364</v>
      </c>
      <c r="E2277" t="s">
        <v>13536</v>
      </c>
      <c r="F2277" t="s">
        <v>5213</v>
      </c>
      <c r="G2277" t="s">
        <v>13496</v>
      </c>
      <c r="H2277" t="s">
        <v>27</v>
      </c>
      <c r="I2277" t="s">
        <v>28</v>
      </c>
      <c r="J2277" t="s">
        <v>13537</v>
      </c>
      <c r="K2277" t="s">
        <v>13538</v>
      </c>
      <c r="L2277" t="s">
        <v>13539</v>
      </c>
      <c r="M2277" t="s">
        <v>13540</v>
      </c>
      <c r="N2277" t="s">
        <v>13541</v>
      </c>
      <c r="O2277" t="s">
        <v>79</v>
      </c>
      <c r="P2277">
        <v>0</v>
      </c>
      <c r="Q2277">
        <v>0</v>
      </c>
      <c r="R2277" t="s">
        <v>13542</v>
      </c>
      <c r="S2277" t="s">
        <v>13543</v>
      </c>
      <c r="U2277" t="s">
        <v>13544</v>
      </c>
    </row>
    <row r="2278" spans="1:21">
      <c r="A2278">
        <v>4222</v>
      </c>
      <c r="B2278" t="s">
        <v>2429</v>
      </c>
      <c r="C2278" t="s">
        <v>13535</v>
      </c>
      <c r="D2278" t="s">
        <v>364</v>
      </c>
      <c r="E2278" t="s">
        <v>13545</v>
      </c>
      <c r="F2278" t="s">
        <v>5213</v>
      </c>
      <c r="G2278" t="s">
        <v>13496</v>
      </c>
      <c r="H2278" t="s">
        <v>27</v>
      </c>
      <c r="I2278" t="s">
        <v>28</v>
      </c>
      <c r="J2278" t="s">
        <v>13546</v>
      </c>
      <c r="K2278" t="s">
        <v>13547</v>
      </c>
      <c r="L2278" t="s">
        <v>13548</v>
      </c>
      <c r="M2278" t="s">
        <v>13549</v>
      </c>
      <c r="N2278" t="s">
        <v>13550</v>
      </c>
      <c r="O2278" t="s">
        <v>34</v>
      </c>
      <c r="P2278">
        <v>0</v>
      </c>
      <c r="Q2278">
        <v>0</v>
      </c>
      <c r="S2278" t="s">
        <v>13551</v>
      </c>
      <c r="U2278" t="s">
        <v>13552</v>
      </c>
    </row>
    <row r="2279" spans="1:21">
      <c r="A2279">
        <v>4223</v>
      </c>
      <c r="B2279" t="s">
        <v>3748</v>
      </c>
      <c r="C2279" t="s">
        <v>13553</v>
      </c>
      <c r="D2279" t="s">
        <v>243</v>
      </c>
      <c r="E2279" t="s">
        <v>13554</v>
      </c>
      <c r="F2279" t="s">
        <v>5213</v>
      </c>
      <c r="G2279" t="s">
        <v>13496</v>
      </c>
      <c r="H2279" t="s">
        <v>27</v>
      </c>
      <c r="I2279" t="s">
        <v>28</v>
      </c>
      <c r="J2279" t="s">
        <v>13555</v>
      </c>
      <c r="K2279" t="s">
        <v>13556</v>
      </c>
      <c r="L2279" t="s">
        <v>13557</v>
      </c>
      <c r="M2279" t="s">
        <v>13558</v>
      </c>
      <c r="N2279" t="s">
        <v>13559</v>
      </c>
      <c r="O2279" t="s">
        <v>64</v>
      </c>
      <c r="P2279">
        <v>0</v>
      </c>
      <c r="Q2279">
        <v>0</v>
      </c>
      <c r="S2279" t="s">
        <v>13560</v>
      </c>
      <c r="U2279" t="s">
        <v>13552</v>
      </c>
    </row>
    <row r="2280" spans="1:21">
      <c r="A2280">
        <v>4224</v>
      </c>
      <c r="B2280" t="s">
        <v>2950</v>
      </c>
      <c r="C2280" t="s">
        <v>13561</v>
      </c>
      <c r="D2280" t="s">
        <v>243</v>
      </c>
      <c r="E2280" t="s">
        <v>13562</v>
      </c>
      <c r="F2280" t="s">
        <v>5213</v>
      </c>
      <c r="G2280" t="s">
        <v>13496</v>
      </c>
      <c r="H2280" t="s">
        <v>27</v>
      </c>
      <c r="I2280" t="s">
        <v>28</v>
      </c>
      <c r="J2280" t="s">
        <v>13563</v>
      </c>
      <c r="K2280" t="s">
        <v>13564</v>
      </c>
      <c r="L2280" t="s">
        <v>13565</v>
      </c>
      <c r="M2280" t="s">
        <v>13566</v>
      </c>
      <c r="N2280" t="s">
        <v>13567</v>
      </c>
      <c r="O2280" t="s">
        <v>34</v>
      </c>
      <c r="P2280">
        <v>0</v>
      </c>
      <c r="Q2280">
        <v>0</v>
      </c>
      <c r="S2280" t="s">
        <v>13568</v>
      </c>
      <c r="U2280" t="s">
        <v>13552</v>
      </c>
    </row>
    <row r="2281" spans="1:21">
      <c r="A2281">
        <v>4225</v>
      </c>
      <c r="B2281" t="s">
        <v>11158</v>
      </c>
      <c r="C2281" t="s">
        <v>13569</v>
      </c>
      <c r="D2281" t="s">
        <v>243</v>
      </c>
      <c r="E2281" t="s">
        <v>13570</v>
      </c>
      <c r="F2281" t="s">
        <v>5213</v>
      </c>
      <c r="G2281" t="s">
        <v>13496</v>
      </c>
      <c r="H2281" t="s">
        <v>27</v>
      </c>
      <c r="I2281" t="s">
        <v>28</v>
      </c>
      <c r="J2281" t="s">
        <v>4799</v>
      </c>
      <c r="K2281" t="s">
        <v>3970</v>
      </c>
      <c r="L2281" t="s">
        <v>96</v>
      </c>
      <c r="M2281" t="s">
        <v>2929</v>
      </c>
      <c r="O2281" t="s">
        <v>55</v>
      </c>
      <c r="P2281">
        <v>0</v>
      </c>
      <c r="Q2281">
        <v>0</v>
      </c>
      <c r="S2281" t="s">
        <v>13571</v>
      </c>
      <c r="U2281" t="s">
        <v>13552</v>
      </c>
    </row>
    <row r="2282" spans="1:21">
      <c r="A2282">
        <v>4226</v>
      </c>
      <c r="B2282" t="s">
        <v>3748</v>
      </c>
      <c r="C2282" t="s">
        <v>13572</v>
      </c>
      <c r="D2282" t="s">
        <v>243</v>
      </c>
      <c r="E2282" t="s">
        <v>13573</v>
      </c>
      <c r="F2282" t="s">
        <v>5213</v>
      </c>
      <c r="G2282" t="s">
        <v>13496</v>
      </c>
      <c r="H2282" t="s">
        <v>27</v>
      </c>
      <c r="I2282" t="s">
        <v>28</v>
      </c>
      <c r="J2282" t="s">
        <v>13574</v>
      </c>
      <c r="K2282" t="s">
        <v>13575</v>
      </c>
      <c r="L2282" t="s">
        <v>13576</v>
      </c>
      <c r="M2282" t="s">
        <v>13577</v>
      </c>
      <c r="N2282" t="s">
        <v>13578</v>
      </c>
      <c r="O2282" t="s">
        <v>64</v>
      </c>
      <c r="P2282">
        <v>0</v>
      </c>
      <c r="Q2282">
        <v>0</v>
      </c>
      <c r="S2282" t="s">
        <v>13579</v>
      </c>
      <c r="U2282" t="s">
        <v>13580</v>
      </c>
    </row>
    <row r="2283" spans="1:21">
      <c r="A2283">
        <v>4227</v>
      </c>
      <c r="B2283" t="s">
        <v>3748</v>
      </c>
      <c r="C2283" t="s">
        <v>11732</v>
      </c>
      <c r="D2283" t="s">
        <v>23</v>
      </c>
      <c r="E2283" t="s">
        <v>13581</v>
      </c>
      <c r="F2283" t="s">
        <v>5213</v>
      </c>
      <c r="G2283" t="s">
        <v>13496</v>
      </c>
      <c r="H2283" t="s">
        <v>27</v>
      </c>
      <c r="I2283" t="s">
        <v>28</v>
      </c>
      <c r="J2283" t="s">
        <v>12231</v>
      </c>
      <c r="K2283" t="s">
        <v>4081</v>
      </c>
      <c r="L2283" t="s">
        <v>11592</v>
      </c>
      <c r="M2283" t="s">
        <v>9445</v>
      </c>
      <c r="N2283" t="s">
        <v>4208</v>
      </c>
      <c r="O2283" t="s">
        <v>64</v>
      </c>
      <c r="P2283">
        <v>0</v>
      </c>
      <c r="Q2283">
        <v>0</v>
      </c>
      <c r="S2283" t="s">
        <v>13582</v>
      </c>
      <c r="U2283" t="s">
        <v>13580</v>
      </c>
    </row>
    <row r="2284" spans="1:21">
      <c r="A2284">
        <v>4228</v>
      </c>
      <c r="B2284" t="s">
        <v>13583</v>
      </c>
      <c r="C2284" t="s">
        <v>13470</v>
      </c>
      <c r="D2284" t="s">
        <v>243</v>
      </c>
      <c r="E2284" t="s">
        <v>13584</v>
      </c>
      <c r="F2284" t="s">
        <v>5213</v>
      </c>
      <c r="G2284" t="s">
        <v>13496</v>
      </c>
      <c r="H2284" t="s">
        <v>27</v>
      </c>
      <c r="I2284" t="s">
        <v>28</v>
      </c>
      <c r="J2284" t="s">
        <v>13585</v>
      </c>
      <c r="K2284" t="s">
        <v>13586</v>
      </c>
      <c r="L2284" t="s">
        <v>13587</v>
      </c>
      <c r="M2284" t="s">
        <v>13588</v>
      </c>
      <c r="N2284" t="s">
        <v>13589</v>
      </c>
      <c r="O2284" t="s">
        <v>79</v>
      </c>
      <c r="P2284">
        <v>0</v>
      </c>
      <c r="Q2284">
        <v>0</v>
      </c>
      <c r="S2284" t="s">
        <v>13590</v>
      </c>
      <c r="U2284" t="s">
        <v>13580</v>
      </c>
    </row>
    <row r="2285" spans="1:21">
      <c r="A2285">
        <v>4229</v>
      </c>
      <c r="B2285" t="s">
        <v>4737</v>
      </c>
      <c r="C2285" t="s">
        <v>13591</v>
      </c>
      <c r="D2285" t="s">
        <v>23</v>
      </c>
      <c r="E2285" t="s">
        <v>13592</v>
      </c>
      <c r="F2285" t="s">
        <v>5213</v>
      </c>
      <c r="G2285" t="s">
        <v>13496</v>
      </c>
      <c r="H2285" t="s">
        <v>27</v>
      </c>
      <c r="I2285" t="s">
        <v>28</v>
      </c>
      <c r="J2285" t="s">
        <v>13593</v>
      </c>
      <c r="K2285" t="s">
        <v>13594</v>
      </c>
      <c r="L2285" t="s">
        <v>13595</v>
      </c>
      <c r="M2285" t="s">
        <v>13596</v>
      </c>
      <c r="N2285" t="s">
        <v>13597</v>
      </c>
      <c r="O2285" t="s">
        <v>34</v>
      </c>
      <c r="P2285">
        <v>0</v>
      </c>
      <c r="Q2285">
        <v>0</v>
      </c>
      <c r="R2285" t="s">
        <v>13598</v>
      </c>
      <c r="S2285" t="s">
        <v>13599</v>
      </c>
      <c r="U2285" t="s">
        <v>13600</v>
      </c>
    </row>
    <row r="2286" spans="1:21">
      <c r="A2286">
        <v>4230</v>
      </c>
      <c r="B2286" t="s">
        <v>3748</v>
      </c>
      <c r="C2286" t="s">
        <v>11821</v>
      </c>
      <c r="D2286" t="s">
        <v>23</v>
      </c>
      <c r="E2286" t="s">
        <v>13601</v>
      </c>
      <c r="F2286" t="s">
        <v>5213</v>
      </c>
      <c r="G2286" t="s">
        <v>13496</v>
      </c>
      <c r="H2286" t="s">
        <v>27</v>
      </c>
      <c r="I2286" t="s">
        <v>28</v>
      </c>
      <c r="J2286" t="s">
        <v>13602</v>
      </c>
      <c r="K2286" t="s">
        <v>13603</v>
      </c>
      <c r="L2286" t="s">
        <v>13604</v>
      </c>
      <c r="M2286" t="s">
        <v>13605</v>
      </c>
      <c r="N2286" t="s">
        <v>13606</v>
      </c>
      <c r="O2286" t="s">
        <v>121</v>
      </c>
      <c r="P2286">
        <v>0</v>
      </c>
      <c r="Q2286">
        <v>0</v>
      </c>
      <c r="S2286" t="s">
        <v>13607</v>
      </c>
      <c r="U2286" t="s">
        <v>13600</v>
      </c>
    </row>
    <row r="2287" spans="1:21">
      <c r="A2287">
        <v>4231</v>
      </c>
      <c r="B2287" t="s">
        <v>2429</v>
      </c>
      <c r="C2287" t="s">
        <v>3539</v>
      </c>
      <c r="D2287" t="s">
        <v>3957</v>
      </c>
      <c r="E2287" t="s">
        <v>13608</v>
      </c>
      <c r="F2287" t="s">
        <v>5213</v>
      </c>
      <c r="G2287" t="s">
        <v>13496</v>
      </c>
      <c r="H2287" t="s">
        <v>27</v>
      </c>
      <c r="I2287" t="s">
        <v>28</v>
      </c>
      <c r="J2287" t="s">
        <v>13609</v>
      </c>
      <c r="K2287" t="s">
        <v>13610</v>
      </c>
      <c r="L2287" t="s">
        <v>13611</v>
      </c>
      <c r="M2287" t="s">
        <v>13612</v>
      </c>
      <c r="N2287" t="s">
        <v>13613</v>
      </c>
      <c r="O2287" t="s">
        <v>55</v>
      </c>
      <c r="P2287">
        <v>0</v>
      </c>
      <c r="Q2287">
        <v>0</v>
      </c>
      <c r="R2287" t="s">
        <v>13614</v>
      </c>
      <c r="S2287" t="s">
        <v>13615</v>
      </c>
      <c r="U2287" t="s">
        <v>13616</v>
      </c>
    </row>
    <row r="2288" spans="1:21">
      <c r="A2288">
        <v>4232</v>
      </c>
      <c r="B2288" t="s">
        <v>2611</v>
      </c>
      <c r="C2288" t="s">
        <v>333</v>
      </c>
      <c r="D2288" t="s">
        <v>3957</v>
      </c>
      <c r="E2288" t="s">
        <v>13617</v>
      </c>
      <c r="F2288" t="s">
        <v>5213</v>
      </c>
      <c r="G2288" t="s">
        <v>13496</v>
      </c>
      <c r="H2288" t="s">
        <v>27</v>
      </c>
      <c r="I2288" t="s">
        <v>2556</v>
      </c>
      <c r="O2288" t="s">
        <v>79</v>
      </c>
      <c r="P2288">
        <v>0</v>
      </c>
      <c r="Q2288">
        <v>0</v>
      </c>
      <c r="S2288" t="s">
        <v>13618</v>
      </c>
      <c r="U2288" t="s">
        <v>13619</v>
      </c>
    </row>
    <row r="2289" spans="1:21">
      <c r="A2289">
        <v>4233</v>
      </c>
      <c r="B2289" t="s">
        <v>2950</v>
      </c>
      <c r="C2289" t="s">
        <v>13620</v>
      </c>
      <c r="D2289" t="s">
        <v>3957</v>
      </c>
      <c r="E2289" t="s">
        <v>13621</v>
      </c>
      <c r="F2289" t="s">
        <v>5213</v>
      </c>
      <c r="G2289" t="s">
        <v>13496</v>
      </c>
      <c r="H2289" t="s">
        <v>27</v>
      </c>
      <c r="I2289" t="s">
        <v>28</v>
      </c>
      <c r="J2289" t="s">
        <v>13622</v>
      </c>
      <c r="K2289" t="s">
        <v>13623</v>
      </c>
      <c r="L2289" t="s">
        <v>13624</v>
      </c>
      <c r="M2289" t="s">
        <v>13625</v>
      </c>
      <c r="N2289" t="s">
        <v>13626</v>
      </c>
      <c r="O2289" t="s">
        <v>34</v>
      </c>
      <c r="P2289">
        <v>0</v>
      </c>
      <c r="Q2289">
        <v>0</v>
      </c>
      <c r="R2289" t="s">
        <v>13627</v>
      </c>
      <c r="S2289" t="s">
        <v>13628</v>
      </c>
      <c r="U2289" t="s">
        <v>13629</v>
      </c>
    </row>
    <row r="2290" spans="1:21">
      <c r="A2290">
        <v>4234</v>
      </c>
      <c r="B2290" t="s">
        <v>11274</v>
      </c>
      <c r="C2290" t="s">
        <v>13630</v>
      </c>
      <c r="D2290" t="s">
        <v>243</v>
      </c>
      <c r="E2290" t="s">
        <v>13631</v>
      </c>
      <c r="F2290" t="s">
        <v>5213</v>
      </c>
      <c r="G2290" t="s">
        <v>13496</v>
      </c>
      <c r="H2290" t="s">
        <v>27</v>
      </c>
      <c r="I2290" t="s">
        <v>28</v>
      </c>
      <c r="J2290" t="s">
        <v>13632</v>
      </c>
      <c r="K2290" t="s">
        <v>13633</v>
      </c>
      <c r="L2290" t="s">
        <v>13634</v>
      </c>
      <c r="M2290" t="s">
        <v>13635</v>
      </c>
      <c r="N2290" t="s">
        <v>13636</v>
      </c>
      <c r="O2290" t="s">
        <v>55</v>
      </c>
      <c r="P2290">
        <v>0</v>
      </c>
      <c r="Q2290">
        <v>0</v>
      </c>
      <c r="R2290" t="s">
        <v>13637</v>
      </c>
      <c r="S2290" t="s">
        <v>13638</v>
      </c>
      <c r="U2290" t="s">
        <v>13629</v>
      </c>
    </row>
    <row r="2291" spans="1:21">
      <c r="A2291">
        <v>4235</v>
      </c>
      <c r="B2291" t="s">
        <v>3748</v>
      </c>
      <c r="C2291" t="s">
        <v>12719</v>
      </c>
      <c r="D2291" t="s">
        <v>243</v>
      </c>
      <c r="E2291" t="s">
        <v>13639</v>
      </c>
      <c r="F2291" t="s">
        <v>5213</v>
      </c>
      <c r="G2291" t="s">
        <v>13496</v>
      </c>
      <c r="H2291" t="s">
        <v>27</v>
      </c>
      <c r="I2291" t="s">
        <v>28</v>
      </c>
      <c r="J2291" t="s">
        <v>3750</v>
      </c>
      <c r="K2291" t="s">
        <v>3751</v>
      </c>
      <c r="L2291" t="s">
        <v>4952</v>
      </c>
      <c r="M2291" t="s">
        <v>3753</v>
      </c>
      <c r="N2291" t="s">
        <v>3478</v>
      </c>
      <c r="O2291" t="s">
        <v>55</v>
      </c>
      <c r="P2291">
        <v>0</v>
      </c>
      <c r="Q2291">
        <v>0</v>
      </c>
      <c r="S2291" t="s">
        <v>13640</v>
      </c>
      <c r="U2291" t="s">
        <v>13641</v>
      </c>
    </row>
    <row r="2292" spans="1:21">
      <c r="A2292">
        <v>4236</v>
      </c>
      <c r="B2292" t="s">
        <v>11388</v>
      </c>
      <c r="C2292" t="s">
        <v>65</v>
      </c>
      <c r="D2292" t="s">
        <v>243</v>
      </c>
      <c r="E2292" t="s">
        <v>13642</v>
      </c>
      <c r="F2292" t="s">
        <v>5213</v>
      </c>
      <c r="G2292" t="s">
        <v>13496</v>
      </c>
      <c r="H2292" t="s">
        <v>27</v>
      </c>
      <c r="I2292" t="s">
        <v>28</v>
      </c>
      <c r="J2292" t="s">
        <v>13643</v>
      </c>
      <c r="K2292" t="s">
        <v>13644</v>
      </c>
      <c r="L2292" t="s">
        <v>13645</v>
      </c>
      <c r="M2292" t="s">
        <v>13646</v>
      </c>
      <c r="N2292" t="s">
        <v>13647</v>
      </c>
      <c r="O2292" t="s">
        <v>79</v>
      </c>
      <c r="P2292">
        <v>0</v>
      </c>
      <c r="Q2292">
        <v>0</v>
      </c>
      <c r="S2292" t="s">
        <v>13648</v>
      </c>
      <c r="U2292" t="s">
        <v>13641</v>
      </c>
    </row>
    <row r="2293" spans="1:21">
      <c r="A2293">
        <v>4237</v>
      </c>
      <c r="B2293" t="s">
        <v>11308</v>
      </c>
      <c r="C2293" t="s">
        <v>12286</v>
      </c>
      <c r="D2293" t="s">
        <v>243</v>
      </c>
      <c r="E2293" t="s">
        <v>13649</v>
      </c>
      <c r="F2293" t="s">
        <v>5213</v>
      </c>
      <c r="G2293" t="s">
        <v>13496</v>
      </c>
      <c r="H2293" t="s">
        <v>27</v>
      </c>
      <c r="I2293" t="s">
        <v>28</v>
      </c>
      <c r="J2293" t="s">
        <v>13650</v>
      </c>
      <c r="K2293" t="s">
        <v>13651</v>
      </c>
      <c r="L2293" t="s">
        <v>13652</v>
      </c>
      <c r="M2293" t="s">
        <v>13653</v>
      </c>
      <c r="N2293" t="s">
        <v>13654</v>
      </c>
      <c r="O2293" t="s">
        <v>79</v>
      </c>
      <c r="P2293">
        <v>0</v>
      </c>
      <c r="Q2293">
        <v>0</v>
      </c>
      <c r="S2293" t="s">
        <v>13655</v>
      </c>
      <c r="U2293" t="s">
        <v>13656</v>
      </c>
    </row>
    <row r="2294" spans="1:21">
      <c r="A2294">
        <v>4238</v>
      </c>
      <c r="B2294" t="s">
        <v>2886</v>
      </c>
      <c r="C2294" t="s">
        <v>13657</v>
      </c>
      <c r="D2294" t="s">
        <v>243</v>
      </c>
      <c r="E2294" t="s">
        <v>13658</v>
      </c>
      <c r="F2294" t="s">
        <v>5213</v>
      </c>
      <c r="G2294" t="s">
        <v>13496</v>
      </c>
      <c r="H2294" t="s">
        <v>27</v>
      </c>
      <c r="I2294" t="s">
        <v>2556</v>
      </c>
      <c r="O2294" t="s">
        <v>79</v>
      </c>
      <c r="P2294">
        <v>0</v>
      </c>
      <c r="Q2294">
        <v>0</v>
      </c>
      <c r="S2294" t="s">
        <v>13659</v>
      </c>
      <c r="U2294" t="s">
        <v>13660</v>
      </c>
    </row>
    <row r="2295" spans="1:21">
      <c r="A2295">
        <v>4239</v>
      </c>
      <c r="B2295" t="s">
        <v>11300</v>
      </c>
      <c r="C2295" t="s">
        <v>5795</v>
      </c>
      <c r="D2295" t="s">
        <v>243</v>
      </c>
      <c r="E2295" t="s">
        <v>13661</v>
      </c>
      <c r="F2295" t="s">
        <v>5213</v>
      </c>
      <c r="G2295" t="s">
        <v>13496</v>
      </c>
      <c r="H2295" t="s">
        <v>27</v>
      </c>
      <c r="I2295" t="s">
        <v>28</v>
      </c>
      <c r="J2295" t="s">
        <v>13662</v>
      </c>
      <c r="K2295" t="s">
        <v>13663</v>
      </c>
      <c r="L2295" t="s">
        <v>13664</v>
      </c>
      <c r="M2295" t="s">
        <v>13665</v>
      </c>
      <c r="N2295" t="s">
        <v>13666</v>
      </c>
      <c r="O2295" t="s">
        <v>79</v>
      </c>
      <c r="P2295">
        <v>0</v>
      </c>
      <c r="Q2295">
        <v>0</v>
      </c>
      <c r="S2295" t="s">
        <v>13667</v>
      </c>
      <c r="U2295" t="s">
        <v>13668</v>
      </c>
    </row>
    <row r="2296" spans="1:21">
      <c r="A2296">
        <v>4240</v>
      </c>
      <c r="B2296" t="s">
        <v>11300</v>
      </c>
      <c r="C2296" t="s">
        <v>4655</v>
      </c>
      <c r="D2296" t="s">
        <v>23</v>
      </c>
      <c r="E2296" t="s">
        <v>13669</v>
      </c>
      <c r="F2296" t="s">
        <v>5213</v>
      </c>
      <c r="G2296" t="s">
        <v>13496</v>
      </c>
      <c r="H2296" t="s">
        <v>27</v>
      </c>
      <c r="I2296" t="s">
        <v>28</v>
      </c>
      <c r="J2296" t="s">
        <v>13670</v>
      </c>
      <c r="K2296" t="s">
        <v>13671</v>
      </c>
      <c r="L2296" t="s">
        <v>13672</v>
      </c>
      <c r="M2296" t="s">
        <v>13673</v>
      </c>
      <c r="N2296" t="s">
        <v>13674</v>
      </c>
      <c r="O2296" t="s">
        <v>55</v>
      </c>
      <c r="P2296">
        <v>0</v>
      </c>
      <c r="Q2296">
        <v>0</v>
      </c>
      <c r="S2296" t="s">
        <v>13675</v>
      </c>
      <c r="U2296" t="s">
        <v>13676</v>
      </c>
    </row>
    <row r="2297" spans="1:21">
      <c r="A2297">
        <v>4241</v>
      </c>
      <c r="B2297" t="s">
        <v>2429</v>
      </c>
      <c r="C2297" t="s">
        <v>4869</v>
      </c>
      <c r="D2297" t="s">
        <v>3957</v>
      </c>
      <c r="E2297" t="s">
        <v>13677</v>
      </c>
      <c r="F2297" t="s">
        <v>5213</v>
      </c>
      <c r="G2297" t="s">
        <v>13496</v>
      </c>
      <c r="H2297" t="s">
        <v>27</v>
      </c>
      <c r="I2297" t="s">
        <v>28</v>
      </c>
      <c r="J2297" t="s">
        <v>13678</v>
      </c>
      <c r="K2297" t="s">
        <v>13679</v>
      </c>
      <c r="L2297" t="s">
        <v>13680</v>
      </c>
      <c r="M2297" t="s">
        <v>13681</v>
      </c>
      <c r="N2297" t="s">
        <v>13682</v>
      </c>
      <c r="O2297" t="s">
        <v>64</v>
      </c>
      <c r="P2297">
        <v>0</v>
      </c>
      <c r="Q2297">
        <v>0</v>
      </c>
      <c r="S2297" t="s">
        <v>13683</v>
      </c>
      <c r="U2297" t="s">
        <v>13684</v>
      </c>
    </row>
    <row r="2298" spans="1:21">
      <c r="A2298">
        <v>4242</v>
      </c>
      <c r="B2298" t="s">
        <v>2772</v>
      </c>
      <c r="C2298" t="s">
        <v>65</v>
      </c>
      <c r="D2298" t="s">
        <v>243</v>
      </c>
      <c r="E2298" t="s">
        <v>13685</v>
      </c>
      <c r="F2298" t="s">
        <v>5213</v>
      </c>
      <c r="G2298" t="s">
        <v>13496</v>
      </c>
      <c r="H2298" t="s">
        <v>27</v>
      </c>
      <c r="I2298" t="s">
        <v>28</v>
      </c>
      <c r="J2298" t="s">
        <v>13686</v>
      </c>
      <c r="K2298" t="s">
        <v>13687</v>
      </c>
      <c r="L2298" t="s">
        <v>13688</v>
      </c>
      <c r="M2298" t="s">
        <v>13689</v>
      </c>
      <c r="N2298" t="s">
        <v>13690</v>
      </c>
      <c r="O2298" t="s">
        <v>55</v>
      </c>
      <c r="P2298">
        <v>0</v>
      </c>
      <c r="Q2298">
        <v>0</v>
      </c>
      <c r="S2298" t="s">
        <v>13691</v>
      </c>
      <c r="U2298" t="s">
        <v>13692</v>
      </c>
    </row>
    <row r="2299" spans="1:21">
      <c r="A2299">
        <v>4243</v>
      </c>
      <c r="B2299" t="s">
        <v>21</v>
      </c>
      <c r="C2299" t="s">
        <v>457</v>
      </c>
      <c r="D2299" t="s">
        <v>364</v>
      </c>
      <c r="E2299" t="s">
        <v>13693</v>
      </c>
      <c r="F2299" t="s">
        <v>5213</v>
      </c>
      <c r="G2299" t="s">
        <v>13496</v>
      </c>
      <c r="H2299" t="s">
        <v>27</v>
      </c>
      <c r="I2299" t="s">
        <v>28</v>
      </c>
      <c r="J2299" t="s">
        <v>13694</v>
      </c>
      <c r="K2299" t="s">
        <v>13695</v>
      </c>
      <c r="L2299" t="s">
        <v>13696</v>
      </c>
      <c r="M2299" t="s">
        <v>13697</v>
      </c>
      <c r="N2299" t="s">
        <v>13698</v>
      </c>
      <c r="O2299" t="s">
        <v>64</v>
      </c>
      <c r="P2299">
        <v>0</v>
      </c>
      <c r="Q2299">
        <v>0</v>
      </c>
      <c r="R2299" t="s">
        <v>13699</v>
      </c>
      <c r="S2299" t="s">
        <v>13700</v>
      </c>
      <c r="U2299" t="s">
        <v>13701</v>
      </c>
    </row>
    <row r="2300" spans="1:21">
      <c r="A2300">
        <v>4244</v>
      </c>
      <c r="B2300" t="s">
        <v>13702</v>
      </c>
      <c r="C2300" t="s">
        <v>13425</v>
      </c>
      <c r="D2300" t="s">
        <v>243</v>
      </c>
      <c r="E2300" t="s">
        <v>13703</v>
      </c>
      <c r="F2300" t="s">
        <v>5213</v>
      </c>
      <c r="G2300" t="s">
        <v>13496</v>
      </c>
      <c r="H2300" t="s">
        <v>27</v>
      </c>
      <c r="I2300" t="s">
        <v>28</v>
      </c>
      <c r="J2300" t="s">
        <v>13704</v>
      </c>
      <c r="K2300" t="s">
        <v>13705</v>
      </c>
      <c r="L2300" t="s">
        <v>13706</v>
      </c>
      <c r="M2300" t="s">
        <v>13707</v>
      </c>
      <c r="N2300" t="s">
        <v>13708</v>
      </c>
      <c r="O2300" t="s">
        <v>55</v>
      </c>
      <c r="P2300">
        <v>0</v>
      </c>
      <c r="Q2300">
        <v>0</v>
      </c>
      <c r="S2300" t="s">
        <v>13709</v>
      </c>
      <c r="U2300" t="s">
        <v>13701</v>
      </c>
    </row>
    <row r="2301" spans="1:21">
      <c r="A2301">
        <v>4245</v>
      </c>
      <c r="B2301" t="s">
        <v>3258</v>
      </c>
      <c r="C2301" t="s">
        <v>11398</v>
      </c>
      <c r="D2301" t="s">
        <v>243</v>
      </c>
      <c r="E2301" t="s">
        <v>13710</v>
      </c>
      <c r="F2301" t="s">
        <v>5213</v>
      </c>
      <c r="G2301" t="s">
        <v>13496</v>
      </c>
      <c r="H2301" t="s">
        <v>27</v>
      </c>
      <c r="I2301" t="s">
        <v>28</v>
      </c>
      <c r="J2301" t="s">
        <v>13711</v>
      </c>
      <c r="K2301" t="s">
        <v>13712</v>
      </c>
      <c r="L2301" t="s">
        <v>13713</v>
      </c>
      <c r="M2301" t="s">
        <v>13714</v>
      </c>
      <c r="N2301" t="s">
        <v>13715</v>
      </c>
      <c r="O2301" t="s">
        <v>34</v>
      </c>
      <c r="P2301">
        <v>0</v>
      </c>
      <c r="Q2301">
        <v>0</v>
      </c>
      <c r="S2301" t="s">
        <v>13716</v>
      </c>
      <c r="U2301" t="s">
        <v>13717</v>
      </c>
    </row>
    <row r="2302" spans="1:21">
      <c r="A2302">
        <v>4246</v>
      </c>
      <c r="B2302" t="s">
        <v>2972</v>
      </c>
      <c r="C2302" t="s">
        <v>11426</v>
      </c>
      <c r="D2302" t="s">
        <v>37</v>
      </c>
      <c r="E2302" t="s">
        <v>13718</v>
      </c>
      <c r="F2302" t="s">
        <v>5213</v>
      </c>
      <c r="G2302" t="s">
        <v>13496</v>
      </c>
      <c r="H2302" t="s">
        <v>27</v>
      </c>
      <c r="I2302" t="s">
        <v>28</v>
      </c>
      <c r="J2302" t="s">
        <v>5361</v>
      </c>
      <c r="K2302" t="s">
        <v>6908</v>
      </c>
      <c r="L2302" t="s">
        <v>6860</v>
      </c>
      <c r="M2302" t="s">
        <v>13719</v>
      </c>
      <c r="N2302" t="s">
        <v>6909</v>
      </c>
      <c r="O2302" t="s">
        <v>121</v>
      </c>
      <c r="P2302">
        <v>0</v>
      </c>
      <c r="Q2302">
        <v>0</v>
      </c>
      <c r="R2302" t="s">
        <v>13720</v>
      </c>
      <c r="S2302" t="s">
        <v>13721</v>
      </c>
      <c r="U2302" t="s">
        <v>13722</v>
      </c>
    </row>
    <row r="2303" spans="1:21">
      <c r="A2303">
        <v>4247</v>
      </c>
      <c r="B2303" t="s">
        <v>2429</v>
      </c>
      <c r="C2303" t="s">
        <v>6723</v>
      </c>
      <c r="D2303" t="s">
        <v>3957</v>
      </c>
      <c r="E2303" t="s">
        <v>13723</v>
      </c>
      <c r="F2303" t="s">
        <v>5213</v>
      </c>
      <c r="G2303" t="s">
        <v>13496</v>
      </c>
      <c r="H2303" t="s">
        <v>27</v>
      </c>
      <c r="I2303" t="s">
        <v>28</v>
      </c>
      <c r="J2303" t="s">
        <v>13724</v>
      </c>
      <c r="K2303" t="s">
        <v>13725</v>
      </c>
      <c r="L2303" t="s">
        <v>13726</v>
      </c>
      <c r="M2303" t="s">
        <v>13727</v>
      </c>
      <c r="N2303" t="s">
        <v>13678</v>
      </c>
      <c r="O2303" t="s">
        <v>55</v>
      </c>
      <c r="P2303">
        <v>0</v>
      </c>
      <c r="Q2303">
        <v>0</v>
      </c>
      <c r="S2303" t="s">
        <v>13728</v>
      </c>
      <c r="U2303" t="s">
        <v>13729</v>
      </c>
    </row>
    <row r="2304" spans="1:21">
      <c r="A2304">
        <v>4248</v>
      </c>
      <c r="B2304" t="s">
        <v>3258</v>
      </c>
      <c r="C2304" t="s">
        <v>13127</v>
      </c>
      <c r="D2304" t="s">
        <v>243</v>
      </c>
      <c r="E2304" t="s">
        <v>13730</v>
      </c>
      <c r="F2304" t="s">
        <v>5213</v>
      </c>
      <c r="G2304" t="s">
        <v>13496</v>
      </c>
      <c r="H2304" t="s">
        <v>27</v>
      </c>
      <c r="I2304" t="s">
        <v>28</v>
      </c>
      <c r="J2304" t="s">
        <v>13731</v>
      </c>
      <c r="K2304" t="s">
        <v>13732</v>
      </c>
      <c r="L2304" t="s">
        <v>13733</v>
      </c>
      <c r="M2304" t="s">
        <v>13734</v>
      </c>
      <c r="N2304" t="s">
        <v>2929</v>
      </c>
      <c r="O2304" t="s">
        <v>55</v>
      </c>
      <c r="P2304">
        <v>0</v>
      </c>
      <c r="Q2304">
        <v>0</v>
      </c>
      <c r="S2304" t="s">
        <v>13735</v>
      </c>
      <c r="U2304" t="s">
        <v>13736</v>
      </c>
    </row>
    <row r="2305" spans="1:21">
      <c r="A2305">
        <v>4249</v>
      </c>
      <c r="B2305" t="s">
        <v>12715</v>
      </c>
      <c r="C2305" t="s">
        <v>12716</v>
      </c>
      <c r="D2305" t="s">
        <v>243</v>
      </c>
      <c r="E2305" t="s">
        <v>13737</v>
      </c>
      <c r="F2305" t="s">
        <v>5213</v>
      </c>
      <c r="G2305" t="s">
        <v>13496</v>
      </c>
      <c r="H2305" t="s">
        <v>27</v>
      </c>
      <c r="I2305" t="s">
        <v>28</v>
      </c>
      <c r="J2305" t="s">
        <v>11338</v>
      </c>
      <c r="K2305" t="s">
        <v>11339</v>
      </c>
      <c r="L2305" t="s">
        <v>11340</v>
      </c>
      <c r="M2305" t="s">
        <v>13738</v>
      </c>
      <c r="O2305" t="s">
        <v>55</v>
      </c>
      <c r="P2305">
        <v>0</v>
      </c>
      <c r="Q2305">
        <v>0</v>
      </c>
      <c r="R2305" t="s">
        <v>13739</v>
      </c>
      <c r="S2305" t="s">
        <v>13740</v>
      </c>
      <c r="U2305" t="s">
        <v>13741</v>
      </c>
    </row>
    <row r="2306" spans="1:21">
      <c r="A2306">
        <v>4250</v>
      </c>
      <c r="B2306" t="s">
        <v>11274</v>
      </c>
      <c r="C2306" t="s">
        <v>13630</v>
      </c>
      <c r="D2306" t="s">
        <v>243</v>
      </c>
      <c r="E2306" t="s">
        <v>13742</v>
      </c>
      <c r="F2306" t="s">
        <v>5213</v>
      </c>
      <c r="G2306" t="s">
        <v>13496</v>
      </c>
      <c r="H2306" t="s">
        <v>27</v>
      </c>
      <c r="I2306" t="s">
        <v>28</v>
      </c>
      <c r="J2306" t="s">
        <v>13743</v>
      </c>
      <c r="K2306" t="s">
        <v>13744</v>
      </c>
      <c r="L2306" t="s">
        <v>13745</v>
      </c>
      <c r="M2306" t="s">
        <v>13746</v>
      </c>
      <c r="N2306" t="s">
        <v>13747</v>
      </c>
      <c r="O2306" t="s">
        <v>34</v>
      </c>
      <c r="P2306">
        <v>0</v>
      </c>
      <c r="Q2306">
        <v>0</v>
      </c>
      <c r="R2306" t="s">
        <v>13748</v>
      </c>
      <c r="S2306" t="s">
        <v>13749</v>
      </c>
      <c r="U2306" t="s">
        <v>13750</v>
      </c>
    </row>
    <row r="2307" spans="1:21">
      <c r="A2307">
        <v>4251</v>
      </c>
      <c r="B2307" t="s">
        <v>2772</v>
      </c>
      <c r="C2307" t="s">
        <v>13751</v>
      </c>
      <c r="D2307" t="s">
        <v>66</v>
      </c>
      <c r="E2307" t="s">
        <v>13752</v>
      </c>
      <c r="F2307" t="s">
        <v>5213</v>
      </c>
      <c r="G2307" t="s">
        <v>13496</v>
      </c>
      <c r="H2307" t="s">
        <v>27</v>
      </c>
      <c r="I2307" t="s">
        <v>28</v>
      </c>
      <c r="J2307" t="s">
        <v>13753</v>
      </c>
      <c r="K2307" t="s">
        <v>13754</v>
      </c>
      <c r="L2307" t="s">
        <v>13755</v>
      </c>
      <c r="M2307" t="s">
        <v>13756</v>
      </c>
      <c r="O2307" t="s">
        <v>64</v>
      </c>
      <c r="P2307">
        <v>0</v>
      </c>
      <c r="Q2307">
        <v>0</v>
      </c>
      <c r="S2307" t="s">
        <v>13757</v>
      </c>
      <c r="U2307" t="s">
        <v>13758</v>
      </c>
    </row>
    <row r="2308" spans="1:21">
      <c r="A2308">
        <v>4252</v>
      </c>
      <c r="B2308" t="s">
        <v>2886</v>
      </c>
      <c r="C2308" t="s">
        <v>13759</v>
      </c>
      <c r="D2308" t="s">
        <v>107</v>
      </c>
      <c r="E2308" t="s">
        <v>13760</v>
      </c>
      <c r="F2308" t="s">
        <v>5213</v>
      </c>
      <c r="G2308" t="s">
        <v>13496</v>
      </c>
      <c r="H2308" t="s">
        <v>27</v>
      </c>
      <c r="I2308" t="s">
        <v>28</v>
      </c>
      <c r="J2308" t="s">
        <v>13761</v>
      </c>
      <c r="K2308" t="s">
        <v>13762</v>
      </c>
      <c r="L2308" t="s">
        <v>13763</v>
      </c>
      <c r="M2308" t="s">
        <v>13764</v>
      </c>
      <c r="N2308" t="s">
        <v>13765</v>
      </c>
      <c r="O2308" t="s">
        <v>64</v>
      </c>
      <c r="P2308">
        <v>0</v>
      </c>
      <c r="Q2308">
        <v>0</v>
      </c>
      <c r="S2308" t="s">
        <v>13766</v>
      </c>
      <c r="U2308" t="s">
        <v>13758</v>
      </c>
    </row>
    <row r="2309" spans="1:21">
      <c r="A2309">
        <v>4253</v>
      </c>
      <c r="B2309" t="s">
        <v>2445</v>
      </c>
      <c r="C2309" t="s">
        <v>13767</v>
      </c>
      <c r="D2309" t="s">
        <v>243</v>
      </c>
      <c r="E2309" t="s">
        <v>13768</v>
      </c>
      <c r="F2309" t="s">
        <v>5213</v>
      </c>
      <c r="G2309" t="s">
        <v>13496</v>
      </c>
      <c r="H2309" t="s">
        <v>27</v>
      </c>
      <c r="I2309" t="s">
        <v>28</v>
      </c>
      <c r="J2309" t="s">
        <v>11637</v>
      </c>
      <c r="K2309" t="s">
        <v>332</v>
      </c>
      <c r="L2309" t="s">
        <v>13769</v>
      </c>
      <c r="M2309" t="s">
        <v>12377</v>
      </c>
      <c r="O2309" t="s">
        <v>64</v>
      </c>
      <c r="P2309">
        <v>0</v>
      </c>
      <c r="Q2309">
        <v>0</v>
      </c>
      <c r="S2309" t="s">
        <v>13770</v>
      </c>
      <c r="U2309" t="s">
        <v>13758</v>
      </c>
    </row>
    <row r="2310" spans="1:21">
      <c r="A2310">
        <v>4254</v>
      </c>
      <c r="B2310" t="s">
        <v>2886</v>
      </c>
      <c r="C2310" t="s">
        <v>13759</v>
      </c>
      <c r="D2310" t="s">
        <v>107</v>
      </c>
      <c r="E2310" t="s">
        <v>13771</v>
      </c>
      <c r="F2310" t="s">
        <v>5213</v>
      </c>
      <c r="G2310" t="s">
        <v>13496</v>
      </c>
      <c r="H2310" t="s">
        <v>27</v>
      </c>
      <c r="I2310" t="s">
        <v>28</v>
      </c>
      <c r="J2310" t="s">
        <v>13772</v>
      </c>
      <c r="K2310" t="s">
        <v>320</v>
      </c>
      <c r="L2310" t="s">
        <v>13773</v>
      </c>
      <c r="M2310" t="s">
        <v>3960</v>
      </c>
      <c r="N2310" t="s">
        <v>6886</v>
      </c>
      <c r="O2310" t="s">
        <v>121</v>
      </c>
      <c r="P2310">
        <v>0</v>
      </c>
      <c r="Q2310">
        <v>0</v>
      </c>
      <c r="S2310" t="s">
        <v>13774</v>
      </c>
      <c r="U2310" t="s">
        <v>13758</v>
      </c>
    </row>
    <row r="2311" spans="1:21">
      <c r="A2311">
        <v>4255</v>
      </c>
      <c r="B2311" t="s">
        <v>2429</v>
      </c>
      <c r="C2311" t="s">
        <v>13775</v>
      </c>
      <c r="D2311" t="s">
        <v>364</v>
      </c>
      <c r="E2311" t="s">
        <v>13776</v>
      </c>
      <c r="F2311" t="s">
        <v>5213</v>
      </c>
      <c r="G2311" t="s">
        <v>13496</v>
      </c>
      <c r="H2311" t="s">
        <v>27</v>
      </c>
      <c r="I2311" t="s">
        <v>28</v>
      </c>
      <c r="J2311" t="s">
        <v>13777</v>
      </c>
      <c r="K2311" t="s">
        <v>13778</v>
      </c>
      <c r="L2311" t="s">
        <v>13779</v>
      </c>
      <c r="M2311" t="s">
        <v>13780</v>
      </c>
      <c r="N2311" t="s">
        <v>4254</v>
      </c>
      <c r="O2311" t="s">
        <v>64</v>
      </c>
      <c r="P2311">
        <v>0</v>
      </c>
      <c r="Q2311">
        <v>0</v>
      </c>
      <c r="S2311" t="s">
        <v>13781</v>
      </c>
      <c r="U2311" t="s">
        <v>13782</v>
      </c>
    </row>
    <row r="2312" spans="1:21">
      <c r="A2312">
        <v>4256</v>
      </c>
      <c r="B2312" t="s">
        <v>2429</v>
      </c>
      <c r="C2312" t="s">
        <v>13775</v>
      </c>
      <c r="D2312" t="s">
        <v>364</v>
      </c>
      <c r="E2312" t="s">
        <v>13783</v>
      </c>
      <c r="F2312" t="s">
        <v>5213</v>
      </c>
      <c r="G2312" t="s">
        <v>13496</v>
      </c>
      <c r="H2312" t="s">
        <v>27</v>
      </c>
      <c r="I2312" t="s">
        <v>28</v>
      </c>
      <c r="J2312" t="s">
        <v>13777</v>
      </c>
      <c r="K2312" t="s">
        <v>13778</v>
      </c>
      <c r="L2312" t="s">
        <v>13779</v>
      </c>
      <c r="M2312" t="s">
        <v>13780</v>
      </c>
      <c r="N2312" t="s">
        <v>4254</v>
      </c>
      <c r="O2312" t="s">
        <v>79</v>
      </c>
      <c r="P2312">
        <v>0</v>
      </c>
      <c r="Q2312">
        <v>0</v>
      </c>
      <c r="S2312" t="s">
        <v>13784</v>
      </c>
      <c r="U2312" t="s">
        <v>13785</v>
      </c>
    </row>
    <row r="2313" spans="1:21">
      <c r="A2313">
        <v>4257</v>
      </c>
      <c r="B2313" t="s">
        <v>21</v>
      </c>
      <c r="C2313" t="s">
        <v>733</v>
      </c>
      <c r="D2313" t="s">
        <v>243</v>
      </c>
      <c r="E2313" t="s">
        <v>13786</v>
      </c>
      <c r="F2313" t="s">
        <v>5213</v>
      </c>
      <c r="G2313" t="s">
        <v>13496</v>
      </c>
      <c r="H2313" t="s">
        <v>27</v>
      </c>
      <c r="I2313" t="s">
        <v>28</v>
      </c>
      <c r="J2313" t="s">
        <v>13787</v>
      </c>
      <c r="K2313" t="s">
        <v>13788</v>
      </c>
      <c r="L2313" t="s">
        <v>13789</v>
      </c>
      <c r="M2313" t="s">
        <v>13790</v>
      </c>
      <c r="N2313" t="s">
        <v>13791</v>
      </c>
      <c r="O2313" t="s">
        <v>121</v>
      </c>
      <c r="P2313">
        <v>0</v>
      </c>
      <c r="Q2313">
        <v>0</v>
      </c>
      <c r="R2313" t="s">
        <v>13792</v>
      </c>
      <c r="S2313" t="s">
        <v>13793</v>
      </c>
      <c r="U2313" t="s">
        <v>13794</v>
      </c>
    </row>
    <row r="2314" spans="1:21">
      <c r="A2314" t="s">
        <v>13795</v>
      </c>
      <c r="B2314" t="s">
        <v>11802</v>
      </c>
      <c r="C2314" t="s">
        <v>13174</v>
      </c>
      <c r="D2314" t="s">
        <v>243</v>
      </c>
      <c r="E2314" t="s">
        <v>13796</v>
      </c>
      <c r="F2314" t="s">
        <v>5213</v>
      </c>
      <c r="G2314" t="s">
        <v>13496</v>
      </c>
      <c r="H2314" t="s">
        <v>27</v>
      </c>
      <c r="I2314" t="s">
        <v>28</v>
      </c>
      <c r="J2314" t="s">
        <v>13797</v>
      </c>
      <c r="K2314" t="s">
        <v>13798</v>
      </c>
      <c r="L2314" t="s">
        <v>6384</v>
      </c>
      <c r="M2314" t="s">
        <v>4254</v>
      </c>
      <c r="O2314" t="s">
        <v>64</v>
      </c>
      <c r="P2314">
        <v>0</v>
      </c>
      <c r="Q2314">
        <v>0</v>
      </c>
      <c r="S2314" t="s">
        <v>13799</v>
      </c>
      <c r="U2314" t="s">
        <v>13794</v>
      </c>
    </row>
    <row r="2315" spans="1:21">
      <c r="A2315">
        <v>4259</v>
      </c>
      <c r="B2315" t="s">
        <v>11300</v>
      </c>
      <c r="C2315" t="s">
        <v>13800</v>
      </c>
      <c r="D2315" t="s">
        <v>243</v>
      </c>
      <c r="E2315" t="s">
        <v>13801</v>
      </c>
      <c r="F2315" t="s">
        <v>5213</v>
      </c>
      <c r="G2315" t="s">
        <v>13496</v>
      </c>
      <c r="H2315" t="s">
        <v>27</v>
      </c>
      <c r="I2315" t="s">
        <v>28</v>
      </c>
      <c r="J2315" t="s">
        <v>13802</v>
      </c>
      <c r="K2315" t="s">
        <v>13803</v>
      </c>
      <c r="L2315" t="s">
        <v>13804</v>
      </c>
      <c r="M2315" t="s">
        <v>13805</v>
      </c>
      <c r="N2315" t="s">
        <v>13806</v>
      </c>
      <c r="O2315" t="s">
        <v>79</v>
      </c>
      <c r="P2315">
        <v>0</v>
      </c>
      <c r="Q2315">
        <v>0</v>
      </c>
      <c r="S2315" t="s">
        <v>13807</v>
      </c>
      <c r="U2315" t="s">
        <v>13808</v>
      </c>
    </row>
    <row r="2316" spans="1:21">
      <c r="A2316">
        <v>4260</v>
      </c>
      <c r="B2316" t="s">
        <v>13098</v>
      </c>
      <c r="C2316" t="s">
        <v>13809</v>
      </c>
      <c r="D2316" t="s">
        <v>23</v>
      </c>
      <c r="E2316" t="s">
        <v>13810</v>
      </c>
      <c r="F2316" t="s">
        <v>5213</v>
      </c>
      <c r="G2316" t="s">
        <v>13496</v>
      </c>
      <c r="H2316" t="s">
        <v>27</v>
      </c>
      <c r="I2316" t="s">
        <v>28</v>
      </c>
      <c r="J2316" t="s">
        <v>3033</v>
      </c>
      <c r="K2316" t="s">
        <v>13811</v>
      </c>
      <c r="L2316" t="s">
        <v>13177</v>
      </c>
      <c r="M2316" t="s">
        <v>35</v>
      </c>
      <c r="N2316" t="s">
        <v>11532</v>
      </c>
      <c r="O2316" t="s">
        <v>64</v>
      </c>
      <c r="P2316">
        <v>0</v>
      </c>
      <c r="Q2316">
        <v>0</v>
      </c>
      <c r="S2316" t="s">
        <v>13812</v>
      </c>
      <c r="U2316" t="s">
        <v>13808</v>
      </c>
    </row>
    <row r="2317" spans="1:21">
      <c r="A2317">
        <v>4261</v>
      </c>
      <c r="B2317" t="s">
        <v>13813</v>
      </c>
      <c r="C2317" t="s">
        <v>13814</v>
      </c>
      <c r="D2317" t="s">
        <v>3320</v>
      </c>
      <c r="E2317" t="s">
        <v>13815</v>
      </c>
      <c r="F2317" t="s">
        <v>5213</v>
      </c>
      <c r="G2317" t="s">
        <v>13496</v>
      </c>
      <c r="H2317" t="s">
        <v>27</v>
      </c>
      <c r="I2317" t="s">
        <v>28</v>
      </c>
      <c r="J2317" t="s">
        <v>13816</v>
      </c>
      <c r="K2317" t="s">
        <v>13817</v>
      </c>
      <c r="L2317" t="s">
        <v>13818</v>
      </c>
      <c r="M2317" t="s">
        <v>13819</v>
      </c>
      <c r="N2317" t="s">
        <v>13820</v>
      </c>
      <c r="O2317" t="s">
        <v>79</v>
      </c>
      <c r="P2317">
        <v>0</v>
      </c>
      <c r="Q2317">
        <v>0</v>
      </c>
      <c r="S2317" t="s">
        <v>13821</v>
      </c>
      <c r="U2317" t="s">
        <v>13808</v>
      </c>
    </row>
    <row r="2318" spans="1:21">
      <c r="A2318">
        <v>4262</v>
      </c>
      <c r="B2318" t="s">
        <v>13822</v>
      </c>
      <c r="C2318" t="s">
        <v>13823</v>
      </c>
      <c r="D2318" t="s">
        <v>47</v>
      </c>
      <c r="E2318" t="s">
        <v>13824</v>
      </c>
      <c r="F2318" t="s">
        <v>5213</v>
      </c>
      <c r="G2318" t="s">
        <v>13496</v>
      </c>
      <c r="H2318" t="s">
        <v>27</v>
      </c>
      <c r="I2318" t="s">
        <v>28</v>
      </c>
      <c r="J2318" t="s">
        <v>13825</v>
      </c>
      <c r="K2318" t="s">
        <v>13826</v>
      </c>
      <c r="L2318" t="s">
        <v>13827</v>
      </c>
      <c r="M2318" t="s">
        <v>13828</v>
      </c>
      <c r="O2318" t="s">
        <v>64</v>
      </c>
      <c r="P2318">
        <v>0</v>
      </c>
      <c r="Q2318">
        <v>0</v>
      </c>
      <c r="S2318" t="s">
        <v>13829</v>
      </c>
      <c r="U2318" t="s">
        <v>13830</v>
      </c>
    </row>
    <row r="2319" spans="1:21">
      <c r="A2319">
        <v>4263</v>
      </c>
      <c r="B2319" t="s">
        <v>11388</v>
      </c>
      <c r="C2319" t="s">
        <v>13831</v>
      </c>
      <c r="D2319" t="s">
        <v>480</v>
      </c>
      <c r="E2319" t="s">
        <v>13832</v>
      </c>
      <c r="F2319" t="s">
        <v>5213</v>
      </c>
      <c r="G2319" t="s">
        <v>13496</v>
      </c>
      <c r="H2319" t="s">
        <v>27</v>
      </c>
      <c r="I2319" t="s">
        <v>28</v>
      </c>
      <c r="J2319" t="s">
        <v>13833</v>
      </c>
      <c r="K2319" t="s">
        <v>13538</v>
      </c>
      <c r="L2319" t="s">
        <v>13834</v>
      </c>
      <c r="M2319" t="s">
        <v>13835</v>
      </c>
      <c r="O2319" t="s">
        <v>55</v>
      </c>
      <c r="P2319">
        <v>0</v>
      </c>
      <c r="Q2319">
        <v>0</v>
      </c>
      <c r="S2319" t="s">
        <v>13836</v>
      </c>
      <c r="U2319" t="s">
        <v>13830</v>
      </c>
    </row>
    <row r="2320" spans="1:21">
      <c r="A2320">
        <v>4264</v>
      </c>
      <c r="B2320" t="s">
        <v>3748</v>
      </c>
      <c r="C2320" t="s">
        <v>5895</v>
      </c>
      <c r="D2320" t="s">
        <v>107</v>
      </c>
      <c r="E2320" t="s">
        <v>13837</v>
      </c>
      <c r="F2320" t="s">
        <v>5213</v>
      </c>
      <c r="G2320" t="s">
        <v>13496</v>
      </c>
      <c r="H2320" t="s">
        <v>27</v>
      </c>
      <c r="I2320" t="s">
        <v>28</v>
      </c>
      <c r="J2320" t="s">
        <v>13838</v>
      </c>
      <c r="K2320" t="s">
        <v>13839</v>
      </c>
      <c r="L2320" t="s">
        <v>13840</v>
      </c>
      <c r="M2320" t="s">
        <v>13841</v>
      </c>
      <c r="N2320" t="s">
        <v>13842</v>
      </c>
      <c r="O2320" t="s">
        <v>79</v>
      </c>
      <c r="P2320">
        <v>0</v>
      </c>
      <c r="Q2320">
        <v>0</v>
      </c>
      <c r="S2320" t="s">
        <v>13843</v>
      </c>
      <c r="U2320" t="s">
        <v>13844</v>
      </c>
    </row>
    <row r="2321" spans="1:21">
      <c r="A2321">
        <v>4265</v>
      </c>
      <c r="B2321" t="s">
        <v>2886</v>
      </c>
      <c r="C2321" t="s">
        <v>6491</v>
      </c>
      <c r="D2321" t="s">
        <v>23</v>
      </c>
      <c r="E2321" t="s">
        <v>13845</v>
      </c>
      <c r="F2321" t="s">
        <v>5213</v>
      </c>
      <c r="G2321" t="s">
        <v>13846</v>
      </c>
      <c r="H2321" t="s">
        <v>27</v>
      </c>
      <c r="I2321" t="s">
        <v>2556</v>
      </c>
      <c r="O2321" t="s">
        <v>55</v>
      </c>
      <c r="P2321">
        <v>0</v>
      </c>
      <c r="Q2321">
        <v>0</v>
      </c>
      <c r="S2321" t="s">
        <v>13847</v>
      </c>
      <c r="U2321" t="s">
        <v>13848</v>
      </c>
    </row>
    <row r="2322" spans="1:21">
      <c r="A2322">
        <v>4266</v>
      </c>
      <c r="B2322" t="s">
        <v>11561</v>
      </c>
      <c r="C2322" t="s">
        <v>13849</v>
      </c>
      <c r="D2322" t="s">
        <v>3320</v>
      </c>
      <c r="E2322" t="s">
        <v>13850</v>
      </c>
      <c r="F2322" t="s">
        <v>5213</v>
      </c>
      <c r="G2322" t="s">
        <v>13846</v>
      </c>
      <c r="H2322" t="s">
        <v>27</v>
      </c>
      <c r="I2322" t="s">
        <v>28</v>
      </c>
      <c r="J2322" t="s">
        <v>6475</v>
      </c>
      <c r="K2322" t="s">
        <v>11092</v>
      </c>
      <c r="L2322" t="s">
        <v>5276</v>
      </c>
      <c r="M2322" t="s">
        <v>9142</v>
      </c>
      <c r="O2322" t="s">
        <v>64</v>
      </c>
      <c r="P2322">
        <v>0</v>
      </c>
      <c r="Q2322">
        <v>0</v>
      </c>
      <c r="S2322" t="s">
        <v>13851</v>
      </c>
      <c r="U2322" t="s">
        <v>13852</v>
      </c>
    </row>
    <row r="2323" spans="1:21">
      <c r="A2323">
        <v>4267</v>
      </c>
      <c r="B2323" t="s">
        <v>13853</v>
      </c>
      <c r="C2323" t="s">
        <v>13854</v>
      </c>
      <c r="D2323" t="s">
        <v>37</v>
      </c>
      <c r="E2323" t="s">
        <v>13855</v>
      </c>
      <c r="F2323" t="s">
        <v>5213</v>
      </c>
      <c r="G2323" t="s">
        <v>13846</v>
      </c>
      <c r="H2323" t="s">
        <v>27</v>
      </c>
      <c r="I2323" t="s">
        <v>28</v>
      </c>
      <c r="J2323" t="s">
        <v>13856</v>
      </c>
      <c r="K2323" t="s">
        <v>13857</v>
      </c>
      <c r="L2323" t="s">
        <v>13858</v>
      </c>
      <c r="M2323" t="s">
        <v>13859</v>
      </c>
      <c r="O2323" t="s">
        <v>121</v>
      </c>
      <c r="P2323">
        <v>0</v>
      </c>
      <c r="Q2323">
        <v>0</v>
      </c>
      <c r="S2323" t="s">
        <v>13860</v>
      </c>
      <c r="U2323" t="s">
        <v>13852</v>
      </c>
    </row>
    <row r="2324" spans="1:21">
      <c r="A2324">
        <v>4268</v>
      </c>
      <c r="B2324" t="s">
        <v>13861</v>
      </c>
      <c r="C2324" t="s">
        <v>13862</v>
      </c>
      <c r="D2324" t="s">
        <v>37</v>
      </c>
      <c r="E2324" t="s">
        <v>13863</v>
      </c>
      <c r="F2324" t="s">
        <v>5213</v>
      </c>
      <c r="G2324" t="s">
        <v>13846</v>
      </c>
      <c r="H2324" t="s">
        <v>27</v>
      </c>
      <c r="I2324" t="s">
        <v>28</v>
      </c>
      <c r="J2324" t="s">
        <v>13864</v>
      </c>
      <c r="K2324" t="s">
        <v>13865</v>
      </c>
      <c r="L2324" t="s">
        <v>13866</v>
      </c>
      <c r="M2324" t="s">
        <v>13867</v>
      </c>
      <c r="O2324" t="s">
        <v>34</v>
      </c>
      <c r="P2324">
        <v>0</v>
      </c>
      <c r="Q2324">
        <v>0</v>
      </c>
      <c r="S2324" t="s">
        <v>13868</v>
      </c>
      <c r="U2324" t="s">
        <v>13869</v>
      </c>
    </row>
    <row r="2325" spans="1:21">
      <c r="A2325">
        <v>4269</v>
      </c>
      <c r="B2325" t="s">
        <v>11802</v>
      </c>
      <c r="C2325" t="s">
        <v>13174</v>
      </c>
      <c r="D2325" t="s">
        <v>23</v>
      </c>
      <c r="E2325" t="s">
        <v>13870</v>
      </c>
      <c r="F2325" t="s">
        <v>5213</v>
      </c>
      <c r="G2325" t="s">
        <v>13846</v>
      </c>
      <c r="H2325" t="s">
        <v>27</v>
      </c>
      <c r="I2325" t="s">
        <v>28</v>
      </c>
      <c r="J2325" t="s">
        <v>13871</v>
      </c>
      <c r="K2325" t="s">
        <v>13872</v>
      </c>
      <c r="L2325" t="s">
        <v>13873</v>
      </c>
      <c r="M2325" t="s">
        <v>13874</v>
      </c>
      <c r="O2325" t="s">
        <v>55</v>
      </c>
      <c r="P2325">
        <v>0</v>
      </c>
      <c r="Q2325">
        <v>0</v>
      </c>
      <c r="S2325" t="s">
        <v>13875</v>
      </c>
      <c r="U2325" t="s">
        <v>13869</v>
      </c>
    </row>
    <row r="2326" spans="1:21">
      <c r="A2326">
        <v>4270</v>
      </c>
      <c r="B2326" t="s">
        <v>2950</v>
      </c>
      <c r="C2326" t="s">
        <v>12826</v>
      </c>
      <c r="D2326" t="s">
        <v>3957</v>
      </c>
      <c r="E2326" t="s">
        <v>13876</v>
      </c>
      <c r="F2326" t="s">
        <v>5213</v>
      </c>
      <c r="G2326" t="s">
        <v>13846</v>
      </c>
      <c r="H2326" t="s">
        <v>27</v>
      </c>
      <c r="I2326" t="s">
        <v>28</v>
      </c>
      <c r="J2326" t="s">
        <v>13877</v>
      </c>
      <c r="K2326" t="s">
        <v>13878</v>
      </c>
      <c r="L2326" t="s">
        <v>13879</v>
      </c>
      <c r="M2326" t="s">
        <v>13880</v>
      </c>
      <c r="N2326" t="s">
        <v>13881</v>
      </c>
      <c r="O2326" t="s">
        <v>55</v>
      </c>
      <c r="P2326">
        <v>0</v>
      </c>
      <c r="Q2326">
        <v>0</v>
      </c>
      <c r="R2326" t="s">
        <v>13882</v>
      </c>
      <c r="S2326" t="s">
        <v>13883</v>
      </c>
      <c r="U2326" t="s">
        <v>13884</v>
      </c>
    </row>
    <row r="2327" spans="1:21">
      <c r="A2327">
        <v>4271</v>
      </c>
      <c r="B2327" t="s">
        <v>21</v>
      </c>
      <c r="C2327" t="s">
        <v>457</v>
      </c>
      <c r="D2327" t="s">
        <v>364</v>
      </c>
      <c r="E2327" t="s">
        <v>13885</v>
      </c>
      <c r="F2327" t="s">
        <v>5213</v>
      </c>
      <c r="G2327" t="s">
        <v>13846</v>
      </c>
      <c r="H2327" t="s">
        <v>27</v>
      </c>
      <c r="I2327" t="s">
        <v>28</v>
      </c>
      <c r="J2327" t="s">
        <v>13886</v>
      </c>
      <c r="K2327" t="s">
        <v>13887</v>
      </c>
      <c r="L2327" t="s">
        <v>13888</v>
      </c>
      <c r="M2327" t="s">
        <v>13889</v>
      </c>
      <c r="N2327" t="s">
        <v>12319</v>
      </c>
      <c r="O2327" t="s">
        <v>55</v>
      </c>
      <c r="P2327">
        <v>0</v>
      </c>
      <c r="Q2327">
        <v>0</v>
      </c>
      <c r="S2327" t="s">
        <v>13890</v>
      </c>
      <c r="U2327" t="s">
        <v>13884</v>
      </c>
    </row>
    <row r="2328" spans="1:21">
      <c r="A2328">
        <v>4272</v>
      </c>
      <c r="B2328" t="s">
        <v>11274</v>
      </c>
      <c r="C2328" t="s">
        <v>13335</v>
      </c>
      <c r="D2328" t="s">
        <v>243</v>
      </c>
      <c r="E2328" t="s">
        <v>13891</v>
      </c>
      <c r="F2328" t="s">
        <v>5213</v>
      </c>
      <c r="G2328" t="s">
        <v>13846</v>
      </c>
      <c r="H2328" t="s">
        <v>27</v>
      </c>
      <c r="I2328" t="s">
        <v>28</v>
      </c>
      <c r="J2328" t="s">
        <v>13892</v>
      </c>
      <c r="K2328" t="s">
        <v>13893</v>
      </c>
      <c r="L2328" t="s">
        <v>13894</v>
      </c>
      <c r="M2328" t="s">
        <v>13895</v>
      </c>
      <c r="N2328" t="s">
        <v>13896</v>
      </c>
      <c r="O2328" t="s">
        <v>34</v>
      </c>
      <c r="P2328">
        <v>0</v>
      </c>
      <c r="Q2328">
        <v>0</v>
      </c>
      <c r="S2328" t="s">
        <v>13897</v>
      </c>
      <c r="U2328" t="s">
        <v>13898</v>
      </c>
    </row>
    <row r="2329" spans="1:21">
      <c r="A2329">
        <v>4273</v>
      </c>
      <c r="B2329" t="s">
        <v>13899</v>
      </c>
      <c r="C2329" t="s">
        <v>65</v>
      </c>
      <c r="D2329" t="s">
        <v>243</v>
      </c>
      <c r="E2329" t="s">
        <v>13900</v>
      </c>
      <c r="F2329" t="s">
        <v>5213</v>
      </c>
      <c r="G2329" t="s">
        <v>13846</v>
      </c>
      <c r="H2329" t="s">
        <v>27</v>
      </c>
      <c r="I2329" t="s">
        <v>28</v>
      </c>
      <c r="J2329" t="s">
        <v>13901</v>
      </c>
      <c r="K2329" t="s">
        <v>13902</v>
      </c>
      <c r="L2329" t="s">
        <v>13903</v>
      </c>
      <c r="M2329" t="s">
        <v>13904</v>
      </c>
      <c r="N2329" t="s">
        <v>13905</v>
      </c>
      <c r="O2329" t="s">
        <v>55</v>
      </c>
      <c r="P2329">
        <v>0</v>
      </c>
      <c r="Q2329">
        <v>0</v>
      </c>
      <c r="S2329" t="s">
        <v>13906</v>
      </c>
      <c r="U2329" t="s">
        <v>13898</v>
      </c>
    </row>
    <row r="2330" spans="1:21">
      <c r="A2330">
        <v>4274</v>
      </c>
      <c r="B2330" t="s">
        <v>4737</v>
      </c>
      <c r="C2330" t="s">
        <v>13591</v>
      </c>
      <c r="D2330" t="s">
        <v>23</v>
      </c>
      <c r="E2330" t="s">
        <v>13907</v>
      </c>
      <c r="F2330" t="s">
        <v>5213</v>
      </c>
      <c r="G2330" t="s">
        <v>13846</v>
      </c>
      <c r="H2330" t="s">
        <v>27</v>
      </c>
      <c r="I2330" t="s">
        <v>28</v>
      </c>
      <c r="J2330" t="s">
        <v>13908</v>
      </c>
      <c r="K2330" t="s">
        <v>13909</v>
      </c>
      <c r="L2330" t="s">
        <v>13910</v>
      </c>
      <c r="M2330" t="s">
        <v>13911</v>
      </c>
      <c r="N2330" t="s">
        <v>13912</v>
      </c>
      <c r="O2330" t="s">
        <v>55</v>
      </c>
      <c r="P2330">
        <v>0</v>
      </c>
      <c r="Q2330">
        <v>0</v>
      </c>
      <c r="S2330" t="s">
        <v>13913</v>
      </c>
      <c r="U2330" t="s">
        <v>13898</v>
      </c>
    </row>
    <row r="2331" spans="1:21">
      <c r="A2331">
        <v>4275</v>
      </c>
      <c r="B2331" t="s">
        <v>3748</v>
      </c>
      <c r="C2331" t="s">
        <v>11150</v>
      </c>
      <c r="D2331" t="s">
        <v>243</v>
      </c>
      <c r="E2331" t="s">
        <v>13914</v>
      </c>
      <c r="F2331" t="s">
        <v>5213</v>
      </c>
      <c r="G2331" t="s">
        <v>13846</v>
      </c>
      <c r="H2331" t="s">
        <v>27</v>
      </c>
      <c r="I2331" t="s">
        <v>28</v>
      </c>
      <c r="J2331" t="s">
        <v>13915</v>
      </c>
      <c r="K2331" t="s">
        <v>13916</v>
      </c>
      <c r="L2331" t="s">
        <v>13917</v>
      </c>
      <c r="M2331" t="s">
        <v>13918</v>
      </c>
      <c r="N2331" t="s">
        <v>13919</v>
      </c>
      <c r="O2331" t="s">
        <v>64</v>
      </c>
      <c r="P2331">
        <v>0</v>
      </c>
      <c r="Q2331">
        <v>0</v>
      </c>
      <c r="R2331" t="s">
        <v>13920</v>
      </c>
      <c r="S2331" t="s">
        <v>13921</v>
      </c>
      <c r="U2331" t="s">
        <v>13922</v>
      </c>
    </row>
    <row r="2332" spans="1:21">
      <c r="A2332">
        <v>4276</v>
      </c>
      <c r="B2332" t="s">
        <v>2886</v>
      </c>
      <c r="C2332" t="s">
        <v>13923</v>
      </c>
      <c r="D2332" t="s">
        <v>243</v>
      </c>
      <c r="E2332" t="s">
        <v>13924</v>
      </c>
      <c r="F2332" t="s">
        <v>5213</v>
      </c>
      <c r="G2332" t="s">
        <v>13846</v>
      </c>
      <c r="H2332" t="s">
        <v>27</v>
      </c>
      <c r="I2332" t="s">
        <v>28</v>
      </c>
      <c r="J2332" t="s">
        <v>13925</v>
      </c>
      <c r="K2332" t="s">
        <v>13926</v>
      </c>
      <c r="L2332" t="s">
        <v>13927</v>
      </c>
      <c r="M2332" t="s">
        <v>13928</v>
      </c>
      <c r="N2332" t="s">
        <v>13929</v>
      </c>
      <c r="O2332" t="s">
        <v>34</v>
      </c>
      <c r="P2332">
        <v>0</v>
      </c>
      <c r="Q2332">
        <v>0</v>
      </c>
      <c r="S2332" t="s">
        <v>13930</v>
      </c>
      <c r="U2332" t="s">
        <v>13922</v>
      </c>
    </row>
    <row r="2333" spans="1:21">
      <c r="A2333">
        <v>4277</v>
      </c>
      <c r="B2333" t="s">
        <v>2886</v>
      </c>
      <c r="C2333" t="s">
        <v>13931</v>
      </c>
      <c r="D2333" t="s">
        <v>243</v>
      </c>
      <c r="E2333" t="s">
        <v>13932</v>
      </c>
      <c r="F2333" t="s">
        <v>5213</v>
      </c>
      <c r="G2333" t="s">
        <v>13846</v>
      </c>
      <c r="H2333" t="s">
        <v>27</v>
      </c>
      <c r="I2333" t="s">
        <v>2556</v>
      </c>
      <c r="O2333" t="s">
        <v>79</v>
      </c>
      <c r="P2333">
        <v>0</v>
      </c>
      <c r="Q2333">
        <v>0</v>
      </c>
      <c r="S2333" t="s">
        <v>13933</v>
      </c>
      <c r="U2333" t="s">
        <v>13922</v>
      </c>
    </row>
    <row r="2334" spans="1:21">
      <c r="A2334">
        <v>4278</v>
      </c>
      <c r="B2334" t="s">
        <v>2429</v>
      </c>
      <c r="C2334" t="s">
        <v>11683</v>
      </c>
      <c r="D2334" t="s">
        <v>364</v>
      </c>
      <c r="E2334" t="s">
        <v>13934</v>
      </c>
      <c r="F2334" t="s">
        <v>5213</v>
      </c>
      <c r="G2334" t="s">
        <v>13846</v>
      </c>
      <c r="H2334" t="s">
        <v>27</v>
      </c>
      <c r="I2334" t="s">
        <v>28</v>
      </c>
      <c r="J2334" t="s">
        <v>13935</v>
      </c>
      <c r="K2334" t="s">
        <v>13936</v>
      </c>
      <c r="L2334" t="s">
        <v>13937</v>
      </c>
      <c r="M2334" t="s">
        <v>13938</v>
      </c>
      <c r="N2334" t="s">
        <v>13939</v>
      </c>
      <c r="O2334" t="s">
        <v>79</v>
      </c>
      <c r="P2334">
        <v>0</v>
      </c>
      <c r="Q2334">
        <v>0</v>
      </c>
      <c r="R2334" t="s">
        <v>13940</v>
      </c>
      <c r="S2334" t="s">
        <v>13941</v>
      </c>
      <c r="U2334" t="s">
        <v>13942</v>
      </c>
    </row>
    <row r="2335" spans="1:21">
      <c r="A2335">
        <v>4279</v>
      </c>
      <c r="B2335" t="s">
        <v>2950</v>
      </c>
      <c r="C2335" t="s">
        <v>13943</v>
      </c>
      <c r="D2335" t="s">
        <v>364</v>
      </c>
      <c r="E2335" t="s">
        <v>13944</v>
      </c>
      <c r="F2335" t="s">
        <v>5213</v>
      </c>
      <c r="G2335" t="s">
        <v>13846</v>
      </c>
      <c r="H2335" t="s">
        <v>27</v>
      </c>
      <c r="I2335" t="s">
        <v>28</v>
      </c>
      <c r="J2335" t="s">
        <v>13945</v>
      </c>
      <c r="K2335" t="s">
        <v>13946</v>
      </c>
      <c r="L2335" t="s">
        <v>13947</v>
      </c>
      <c r="M2335" t="s">
        <v>13948</v>
      </c>
      <c r="N2335" t="s">
        <v>13949</v>
      </c>
      <c r="O2335" t="s">
        <v>64</v>
      </c>
      <c r="P2335">
        <v>0</v>
      </c>
      <c r="Q2335">
        <v>0</v>
      </c>
      <c r="S2335" t="s">
        <v>13950</v>
      </c>
      <c r="U2335" t="s">
        <v>13951</v>
      </c>
    </row>
    <row r="2336" spans="1:21">
      <c r="A2336" t="s">
        <v>13952</v>
      </c>
      <c r="B2336" t="s">
        <v>3748</v>
      </c>
      <c r="C2336" t="s">
        <v>13572</v>
      </c>
      <c r="D2336" t="s">
        <v>23</v>
      </c>
      <c r="E2336" t="s">
        <v>13953</v>
      </c>
      <c r="F2336" t="s">
        <v>5213</v>
      </c>
      <c r="G2336" t="s">
        <v>13846</v>
      </c>
      <c r="H2336" t="s">
        <v>27</v>
      </c>
      <c r="I2336" t="s">
        <v>28</v>
      </c>
      <c r="J2336" t="s">
        <v>13954</v>
      </c>
      <c r="K2336" t="s">
        <v>13955</v>
      </c>
      <c r="L2336" t="s">
        <v>13956</v>
      </c>
      <c r="M2336" t="s">
        <v>13957</v>
      </c>
      <c r="N2336" t="s">
        <v>13958</v>
      </c>
      <c r="O2336" t="s">
        <v>55</v>
      </c>
      <c r="P2336">
        <v>0</v>
      </c>
      <c r="Q2336">
        <v>0</v>
      </c>
      <c r="S2336" t="s">
        <v>13959</v>
      </c>
      <c r="U2336" t="s">
        <v>13951</v>
      </c>
    </row>
    <row r="2337" spans="1:21">
      <c r="A2337">
        <v>4281</v>
      </c>
      <c r="B2337" t="s">
        <v>2611</v>
      </c>
      <c r="C2337" t="s">
        <v>5413</v>
      </c>
      <c r="D2337" t="s">
        <v>23</v>
      </c>
      <c r="E2337" t="s">
        <v>13960</v>
      </c>
      <c r="F2337" t="s">
        <v>5213</v>
      </c>
      <c r="G2337" t="s">
        <v>13846</v>
      </c>
      <c r="H2337" t="s">
        <v>27</v>
      </c>
      <c r="I2337" t="s">
        <v>2556</v>
      </c>
      <c r="O2337" t="s">
        <v>55</v>
      </c>
      <c r="P2337">
        <v>0</v>
      </c>
      <c r="Q2337">
        <v>0</v>
      </c>
      <c r="S2337" t="s">
        <v>13961</v>
      </c>
      <c r="U2337" t="s">
        <v>13962</v>
      </c>
    </row>
    <row r="2338" spans="1:21">
      <c r="A2338">
        <v>4282</v>
      </c>
      <c r="B2338" t="s">
        <v>2886</v>
      </c>
      <c r="C2338" t="s">
        <v>13963</v>
      </c>
      <c r="D2338" t="s">
        <v>23</v>
      </c>
      <c r="E2338" t="s">
        <v>13964</v>
      </c>
      <c r="F2338" t="s">
        <v>5213</v>
      </c>
      <c r="G2338" t="s">
        <v>13846</v>
      </c>
      <c r="H2338" t="s">
        <v>27</v>
      </c>
      <c r="I2338" t="s">
        <v>2556</v>
      </c>
      <c r="O2338" t="s">
        <v>79</v>
      </c>
      <c r="P2338">
        <v>0</v>
      </c>
      <c r="Q2338">
        <v>0</v>
      </c>
      <c r="S2338" t="s">
        <v>13965</v>
      </c>
      <c r="U2338" t="s">
        <v>13966</v>
      </c>
    </row>
    <row r="2339" spans="1:21">
      <c r="A2339">
        <v>4283</v>
      </c>
      <c r="B2339" t="s">
        <v>11300</v>
      </c>
      <c r="C2339" t="s">
        <v>11301</v>
      </c>
      <c r="D2339" t="s">
        <v>243</v>
      </c>
      <c r="E2339" t="s">
        <v>13967</v>
      </c>
      <c r="F2339" t="s">
        <v>5213</v>
      </c>
      <c r="G2339" t="s">
        <v>13846</v>
      </c>
      <c r="H2339" t="s">
        <v>27</v>
      </c>
      <c r="I2339" t="s">
        <v>28</v>
      </c>
      <c r="J2339" t="s">
        <v>13968</v>
      </c>
      <c r="K2339" t="s">
        <v>13969</v>
      </c>
      <c r="L2339" t="s">
        <v>13970</v>
      </c>
      <c r="M2339" t="s">
        <v>13971</v>
      </c>
      <c r="O2339" t="s">
        <v>55</v>
      </c>
      <c r="P2339">
        <v>0</v>
      </c>
      <c r="Q2339">
        <v>0</v>
      </c>
      <c r="S2339" t="s">
        <v>13972</v>
      </c>
      <c r="U2339" t="s">
        <v>13966</v>
      </c>
    </row>
    <row r="2340" spans="1:21">
      <c r="A2340">
        <v>4284</v>
      </c>
      <c r="B2340" t="s">
        <v>11388</v>
      </c>
      <c r="C2340" t="s">
        <v>13973</v>
      </c>
      <c r="D2340" t="s">
        <v>23</v>
      </c>
      <c r="E2340" t="s">
        <v>13974</v>
      </c>
      <c r="F2340" t="s">
        <v>5213</v>
      </c>
      <c r="G2340" t="s">
        <v>13846</v>
      </c>
      <c r="H2340" t="s">
        <v>27</v>
      </c>
      <c r="I2340" t="s">
        <v>28</v>
      </c>
      <c r="J2340" t="s">
        <v>3221</v>
      </c>
      <c r="K2340" t="s">
        <v>13975</v>
      </c>
      <c r="L2340" t="s">
        <v>13976</v>
      </c>
      <c r="M2340" t="s">
        <v>3225</v>
      </c>
      <c r="O2340" t="s">
        <v>34</v>
      </c>
      <c r="P2340">
        <v>0</v>
      </c>
      <c r="Q2340">
        <v>0</v>
      </c>
      <c r="S2340" t="s">
        <v>13977</v>
      </c>
      <c r="U2340" t="s">
        <v>13966</v>
      </c>
    </row>
    <row r="2341" spans="1:21">
      <c r="A2341">
        <v>4285</v>
      </c>
      <c r="B2341" t="s">
        <v>4838</v>
      </c>
      <c r="C2341" t="s">
        <v>13978</v>
      </c>
      <c r="D2341" t="s">
        <v>47</v>
      </c>
      <c r="E2341" t="s">
        <v>13979</v>
      </c>
      <c r="F2341" t="s">
        <v>5213</v>
      </c>
      <c r="G2341" t="s">
        <v>13846</v>
      </c>
      <c r="H2341" t="s">
        <v>27</v>
      </c>
      <c r="I2341" t="s">
        <v>28</v>
      </c>
      <c r="J2341" t="s">
        <v>13980</v>
      </c>
      <c r="K2341" t="s">
        <v>6908</v>
      </c>
      <c r="L2341" t="s">
        <v>13981</v>
      </c>
      <c r="M2341" t="s">
        <v>9405</v>
      </c>
      <c r="N2341" t="s">
        <v>3972</v>
      </c>
      <c r="O2341" t="s">
        <v>34</v>
      </c>
      <c r="P2341">
        <v>0</v>
      </c>
      <c r="Q2341">
        <v>0</v>
      </c>
      <c r="S2341" t="s">
        <v>13982</v>
      </c>
      <c r="U2341" t="s">
        <v>13983</v>
      </c>
    </row>
    <row r="2342" spans="1:21">
      <c r="A2342">
        <v>4286</v>
      </c>
      <c r="B2342" t="s">
        <v>11802</v>
      </c>
      <c r="C2342" t="s">
        <v>13174</v>
      </c>
      <c r="D2342" t="s">
        <v>47</v>
      </c>
      <c r="E2342" t="s">
        <v>13984</v>
      </c>
      <c r="F2342" t="s">
        <v>5213</v>
      </c>
      <c r="G2342" t="s">
        <v>13846</v>
      </c>
      <c r="H2342" t="s">
        <v>27</v>
      </c>
      <c r="I2342" t="s">
        <v>28</v>
      </c>
      <c r="J2342" t="s">
        <v>13985</v>
      </c>
      <c r="K2342" t="s">
        <v>13986</v>
      </c>
      <c r="L2342" t="s">
        <v>13987</v>
      </c>
      <c r="M2342" t="s">
        <v>505</v>
      </c>
      <c r="O2342" t="s">
        <v>121</v>
      </c>
      <c r="P2342">
        <v>0</v>
      </c>
      <c r="Q2342">
        <v>0</v>
      </c>
      <c r="S2342" t="s">
        <v>13988</v>
      </c>
      <c r="U2342" t="s">
        <v>13983</v>
      </c>
    </row>
    <row r="2343" spans="1:21">
      <c r="A2343">
        <v>4287</v>
      </c>
      <c r="B2343" t="s">
        <v>2429</v>
      </c>
      <c r="C2343" t="s">
        <v>3539</v>
      </c>
      <c r="D2343" t="s">
        <v>3957</v>
      </c>
      <c r="E2343" t="s">
        <v>13989</v>
      </c>
      <c r="F2343" t="s">
        <v>5213</v>
      </c>
      <c r="G2343" t="s">
        <v>13846</v>
      </c>
      <c r="H2343" t="s">
        <v>27</v>
      </c>
      <c r="I2343" t="s">
        <v>28</v>
      </c>
      <c r="J2343" t="s">
        <v>13990</v>
      </c>
      <c r="K2343" t="s">
        <v>13991</v>
      </c>
      <c r="L2343" t="s">
        <v>13992</v>
      </c>
      <c r="M2343" t="s">
        <v>13993</v>
      </c>
      <c r="N2343" t="s">
        <v>13994</v>
      </c>
      <c r="O2343" t="s">
        <v>34</v>
      </c>
      <c r="P2343">
        <v>0</v>
      </c>
      <c r="Q2343">
        <v>0</v>
      </c>
      <c r="R2343" t="s">
        <v>13995</v>
      </c>
      <c r="S2343" t="s">
        <v>13996</v>
      </c>
      <c r="U2343" t="s">
        <v>13983</v>
      </c>
    </row>
    <row r="2344" spans="1:21">
      <c r="A2344">
        <v>4288</v>
      </c>
      <c r="B2344" t="s">
        <v>2886</v>
      </c>
      <c r="C2344" t="s">
        <v>12775</v>
      </c>
      <c r="D2344" t="s">
        <v>243</v>
      </c>
      <c r="E2344" t="s">
        <v>13997</v>
      </c>
      <c r="F2344" t="s">
        <v>5213</v>
      </c>
      <c r="G2344" t="s">
        <v>13846</v>
      </c>
      <c r="H2344" t="s">
        <v>27</v>
      </c>
      <c r="I2344" t="s">
        <v>2556</v>
      </c>
      <c r="O2344" t="s">
        <v>79</v>
      </c>
      <c r="P2344">
        <v>0</v>
      </c>
      <c r="Q2344">
        <v>0</v>
      </c>
      <c r="S2344" t="s">
        <v>13998</v>
      </c>
      <c r="U2344" t="s">
        <v>13999</v>
      </c>
    </row>
    <row r="2345" spans="1:21">
      <c r="A2345">
        <v>4289</v>
      </c>
      <c r="B2345" t="s">
        <v>3748</v>
      </c>
      <c r="C2345" t="s">
        <v>14000</v>
      </c>
      <c r="D2345" t="s">
        <v>23</v>
      </c>
      <c r="E2345" t="s">
        <v>14001</v>
      </c>
      <c r="F2345" t="s">
        <v>5213</v>
      </c>
      <c r="G2345" t="s">
        <v>13846</v>
      </c>
      <c r="H2345" t="s">
        <v>27</v>
      </c>
      <c r="I2345" t="s">
        <v>28</v>
      </c>
      <c r="J2345" t="s">
        <v>14002</v>
      </c>
      <c r="K2345" t="s">
        <v>14003</v>
      </c>
      <c r="L2345" t="s">
        <v>14004</v>
      </c>
      <c r="M2345" t="s">
        <v>14005</v>
      </c>
      <c r="N2345" t="s">
        <v>14006</v>
      </c>
      <c r="O2345" t="s">
        <v>34</v>
      </c>
      <c r="P2345">
        <v>0</v>
      </c>
      <c r="Q2345">
        <v>0</v>
      </c>
      <c r="S2345" t="s">
        <v>14007</v>
      </c>
      <c r="U2345" t="s">
        <v>13999</v>
      </c>
    </row>
    <row r="2346" spans="1:21">
      <c r="A2346">
        <v>4290</v>
      </c>
      <c r="B2346" t="s">
        <v>3748</v>
      </c>
      <c r="C2346" t="s">
        <v>13065</v>
      </c>
      <c r="D2346" t="s">
        <v>243</v>
      </c>
      <c r="E2346" t="s">
        <v>14008</v>
      </c>
      <c r="F2346" t="s">
        <v>5213</v>
      </c>
      <c r="G2346" t="s">
        <v>13846</v>
      </c>
      <c r="H2346" t="s">
        <v>27</v>
      </c>
      <c r="I2346" t="s">
        <v>28</v>
      </c>
      <c r="J2346" t="s">
        <v>4210</v>
      </c>
      <c r="K2346" t="s">
        <v>4255</v>
      </c>
      <c r="L2346" t="s">
        <v>4081</v>
      </c>
      <c r="M2346" t="s">
        <v>4256</v>
      </c>
      <c r="N2346" t="s">
        <v>5812</v>
      </c>
      <c r="O2346" t="s">
        <v>34</v>
      </c>
      <c r="P2346">
        <v>0</v>
      </c>
      <c r="Q2346">
        <v>0</v>
      </c>
      <c r="S2346" t="s">
        <v>14009</v>
      </c>
      <c r="U2346" t="s">
        <v>13999</v>
      </c>
    </row>
    <row r="2347" spans="1:21">
      <c r="A2347">
        <v>4291</v>
      </c>
      <c r="B2347" t="s">
        <v>11300</v>
      </c>
      <c r="C2347" t="s">
        <v>11301</v>
      </c>
      <c r="D2347" t="s">
        <v>243</v>
      </c>
      <c r="E2347" t="s">
        <v>14010</v>
      </c>
      <c r="F2347" t="s">
        <v>5213</v>
      </c>
      <c r="G2347" t="s">
        <v>13846</v>
      </c>
      <c r="H2347" t="s">
        <v>27</v>
      </c>
      <c r="I2347" t="s">
        <v>28</v>
      </c>
      <c r="J2347" t="s">
        <v>14011</v>
      </c>
      <c r="K2347" t="s">
        <v>14012</v>
      </c>
      <c r="L2347" t="s">
        <v>14013</v>
      </c>
      <c r="M2347" t="s">
        <v>14014</v>
      </c>
      <c r="N2347" t="s">
        <v>14015</v>
      </c>
      <c r="O2347" t="s">
        <v>64</v>
      </c>
      <c r="P2347">
        <v>0</v>
      </c>
      <c r="Q2347">
        <v>0</v>
      </c>
      <c r="S2347" t="s">
        <v>14016</v>
      </c>
      <c r="U2347" t="s">
        <v>14017</v>
      </c>
    </row>
    <row r="2348" spans="1:21">
      <c r="A2348">
        <v>4292</v>
      </c>
      <c r="B2348" t="s">
        <v>2445</v>
      </c>
      <c r="C2348" t="s">
        <v>14018</v>
      </c>
      <c r="D2348" t="s">
        <v>47</v>
      </c>
      <c r="E2348" t="s">
        <v>14019</v>
      </c>
      <c r="F2348" t="s">
        <v>5213</v>
      </c>
      <c r="G2348" t="s">
        <v>13846</v>
      </c>
      <c r="H2348" t="s">
        <v>27</v>
      </c>
      <c r="I2348" t="s">
        <v>28</v>
      </c>
      <c r="J2348" t="s">
        <v>3271</v>
      </c>
      <c r="K2348" t="s">
        <v>14020</v>
      </c>
      <c r="L2348" t="s">
        <v>14021</v>
      </c>
      <c r="M2348" t="s">
        <v>10149</v>
      </c>
      <c r="O2348" t="s">
        <v>34</v>
      </c>
      <c r="P2348">
        <v>0</v>
      </c>
      <c r="Q2348">
        <v>0</v>
      </c>
      <c r="S2348" t="s">
        <v>14022</v>
      </c>
      <c r="U2348" t="s">
        <v>14023</v>
      </c>
    </row>
    <row r="2349" spans="1:21">
      <c r="A2349">
        <v>4293</v>
      </c>
      <c r="B2349" t="s">
        <v>21</v>
      </c>
      <c r="C2349" t="s">
        <v>3081</v>
      </c>
      <c r="D2349" t="s">
        <v>3957</v>
      </c>
      <c r="E2349" t="s">
        <v>14024</v>
      </c>
      <c r="F2349" t="s">
        <v>5213</v>
      </c>
      <c r="G2349" t="s">
        <v>13846</v>
      </c>
      <c r="H2349" t="s">
        <v>27</v>
      </c>
      <c r="I2349" t="s">
        <v>28</v>
      </c>
      <c r="J2349" t="s">
        <v>3036</v>
      </c>
      <c r="K2349" t="s">
        <v>2929</v>
      </c>
      <c r="L2349" t="s">
        <v>14025</v>
      </c>
      <c r="M2349" t="s">
        <v>14026</v>
      </c>
      <c r="N2349" t="s">
        <v>14027</v>
      </c>
      <c r="O2349" t="s">
        <v>55</v>
      </c>
      <c r="P2349">
        <v>0</v>
      </c>
      <c r="Q2349">
        <v>0</v>
      </c>
      <c r="S2349" t="s">
        <v>14028</v>
      </c>
      <c r="U2349" t="s">
        <v>14023</v>
      </c>
    </row>
    <row r="2350" spans="1:21">
      <c r="A2350">
        <v>4294</v>
      </c>
      <c r="B2350" t="s">
        <v>2429</v>
      </c>
      <c r="C2350" t="s">
        <v>14029</v>
      </c>
      <c r="D2350" t="s">
        <v>364</v>
      </c>
      <c r="E2350" t="s">
        <v>14030</v>
      </c>
      <c r="F2350" t="s">
        <v>5213</v>
      </c>
      <c r="G2350" t="s">
        <v>13846</v>
      </c>
      <c r="H2350" t="s">
        <v>27</v>
      </c>
      <c r="I2350" t="s">
        <v>28</v>
      </c>
      <c r="J2350" t="s">
        <v>14031</v>
      </c>
      <c r="K2350" t="s">
        <v>14032</v>
      </c>
      <c r="L2350" t="s">
        <v>14033</v>
      </c>
      <c r="M2350" t="s">
        <v>14034</v>
      </c>
      <c r="N2350" t="s">
        <v>14035</v>
      </c>
      <c r="O2350" t="s">
        <v>55</v>
      </c>
      <c r="P2350">
        <v>0</v>
      </c>
      <c r="Q2350">
        <v>0</v>
      </c>
      <c r="S2350" t="s">
        <v>14036</v>
      </c>
      <c r="U2350" t="s">
        <v>14037</v>
      </c>
    </row>
    <row r="2351" spans="1:21">
      <c r="A2351">
        <v>4295</v>
      </c>
      <c r="B2351" t="s">
        <v>2950</v>
      </c>
      <c r="C2351" t="s">
        <v>11426</v>
      </c>
      <c r="D2351" t="s">
        <v>364</v>
      </c>
      <c r="E2351" t="s">
        <v>14038</v>
      </c>
      <c r="F2351" t="s">
        <v>5213</v>
      </c>
      <c r="G2351" t="s">
        <v>13846</v>
      </c>
      <c r="H2351" t="s">
        <v>27</v>
      </c>
      <c r="I2351" t="s">
        <v>28</v>
      </c>
      <c r="J2351" t="s">
        <v>14039</v>
      </c>
      <c r="K2351" t="s">
        <v>14040</v>
      </c>
      <c r="L2351" t="s">
        <v>14041</v>
      </c>
      <c r="M2351" t="s">
        <v>14042</v>
      </c>
      <c r="N2351" t="s">
        <v>14043</v>
      </c>
      <c r="O2351" t="s">
        <v>121</v>
      </c>
      <c r="P2351">
        <v>0</v>
      </c>
      <c r="Q2351">
        <v>0</v>
      </c>
      <c r="S2351" t="s">
        <v>14044</v>
      </c>
      <c r="U2351" t="s">
        <v>14037</v>
      </c>
    </row>
    <row r="2352" spans="1:21">
      <c r="A2352">
        <v>4296</v>
      </c>
      <c r="B2352" t="s">
        <v>11126</v>
      </c>
      <c r="C2352" t="s">
        <v>14045</v>
      </c>
      <c r="D2352" t="s">
        <v>23</v>
      </c>
      <c r="E2352" t="s">
        <v>14046</v>
      </c>
      <c r="F2352" t="s">
        <v>5213</v>
      </c>
      <c r="G2352" t="s">
        <v>13846</v>
      </c>
      <c r="H2352" t="s">
        <v>27</v>
      </c>
      <c r="I2352" t="s">
        <v>28</v>
      </c>
      <c r="J2352" t="s">
        <v>14047</v>
      </c>
      <c r="K2352" t="s">
        <v>14048</v>
      </c>
      <c r="L2352" t="s">
        <v>14049</v>
      </c>
      <c r="M2352" t="s">
        <v>14050</v>
      </c>
      <c r="O2352" t="s">
        <v>64</v>
      </c>
      <c r="P2352">
        <v>0</v>
      </c>
      <c r="Q2352">
        <v>0</v>
      </c>
      <c r="R2352" t="s">
        <v>14051</v>
      </c>
      <c r="S2352" t="s">
        <v>14052</v>
      </c>
      <c r="U2352" t="s">
        <v>14053</v>
      </c>
    </row>
    <row r="2353" spans="1:21">
      <c r="A2353">
        <v>4297</v>
      </c>
      <c r="B2353" t="s">
        <v>12872</v>
      </c>
      <c r="C2353" t="s">
        <v>14054</v>
      </c>
      <c r="D2353" t="s">
        <v>23</v>
      </c>
      <c r="E2353" t="s">
        <v>14055</v>
      </c>
      <c r="F2353" t="s">
        <v>5213</v>
      </c>
      <c r="G2353" t="s">
        <v>13846</v>
      </c>
      <c r="H2353" t="s">
        <v>27</v>
      </c>
      <c r="I2353" t="s">
        <v>28</v>
      </c>
      <c r="J2353" t="s">
        <v>14056</v>
      </c>
      <c r="K2353" t="s">
        <v>14057</v>
      </c>
      <c r="L2353" t="s">
        <v>14058</v>
      </c>
      <c r="M2353" t="s">
        <v>14059</v>
      </c>
      <c r="N2353" t="s">
        <v>14060</v>
      </c>
      <c r="O2353" t="s">
        <v>64</v>
      </c>
      <c r="P2353">
        <v>0</v>
      </c>
      <c r="Q2353">
        <v>0</v>
      </c>
      <c r="S2353" t="s">
        <v>14061</v>
      </c>
      <c r="U2353" t="s">
        <v>14053</v>
      </c>
    </row>
    <row r="2354" spans="1:21">
      <c r="A2354">
        <v>4298</v>
      </c>
      <c r="B2354" t="s">
        <v>2611</v>
      </c>
      <c r="C2354" t="s">
        <v>333</v>
      </c>
      <c r="D2354" t="s">
        <v>14062</v>
      </c>
      <c r="E2354" t="s">
        <v>14063</v>
      </c>
      <c r="F2354" t="s">
        <v>5213</v>
      </c>
      <c r="G2354" t="s">
        <v>13846</v>
      </c>
      <c r="H2354" t="s">
        <v>27</v>
      </c>
      <c r="I2354" t="s">
        <v>2556</v>
      </c>
      <c r="O2354" t="s">
        <v>79</v>
      </c>
      <c r="P2354">
        <v>0</v>
      </c>
      <c r="Q2354">
        <v>0</v>
      </c>
      <c r="S2354" t="s">
        <v>14064</v>
      </c>
      <c r="U2354" t="s">
        <v>14065</v>
      </c>
    </row>
    <row r="2355" spans="1:21">
      <c r="A2355">
        <v>4299</v>
      </c>
      <c r="B2355" t="s">
        <v>21</v>
      </c>
      <c r="C2355" t="s">
        <v>733</v>
      </c>
      <c r="D2355" t="s">
        <v>243</v>
      </c>
      <c r="E2355" t="s">
        <v>14066</v>
      </c>
      <c r="F2355" t="s">
        <v>5213</v>
      </c>
      <c r="G2355" t="s">
        <v>13846</v>
      </c>
      <c r="H2355" t="s">
        <v>27</v>
      </c>
      <c r="I2355" t="s">
        <v>28</v>
      </c>
      <c r="J2355" t="s">
        <v>35</v>
      </c>
      <c r="K2355" t="s">
        <v>3034</v>
      </c>
      <c r="L2355" t="s">
        <v>3035</v>
      </c>
      <c r="M2355" t="s">
        <v>3456</v>
      </c>
      <c r="N2355" t="s">
        <v>3970</v>
      </c>
      <c r="O2355" t="s">
        <v>55</v>
      </c>
      <c r="P2355">
        <v>0</v>
      </c>
      <c r="Q2355">
        <v>0</v>
      </c>
      <c r="S2355" t="s">
        <v>14067</v>
      </c>
      <c r="U2355" t="s">
        <v>14068</v>
      </c>
    </row>
    <row r="2356" spans="1:21">
      <c r="A2356">
        <v>4300</v>
      </c>
      <c r="B2356" t="s">
        <v>2950</v>
      </c>
      <c r="C2356" t="s">
        <v>14069</v>
      </c>
      <c r="D2356" t="s">
        <v>243</v>
      </c>
      <c r="E2356" t="s">
        <v>14070</v>
      </c>
      <c r="F2356" t="s">
        <v>5213</v>
      </c>
      <c r="G2356" t="s">
        <v>13846</v>
      </c>
      <c r="H2356" t="s">
        <v>27</v>
      </c>
      <c r="I2356" t="s">
        <v>28</v>
      </c>
      <c r="J2356" t="s">
        <v>14071</v>
      </c>
      <c r="K2356" t="s">
        <v>14072</v>
      </c>
      <c r="L2356" t="s">
        <v>14073</v>
      </c>
      <c r="M2356" t="s">
        <v>14074</v>
      </c>
      <c r="N2356" t="s">
        <v>14075</v>
      </c>
      <c r="O2356" t="s">
        <v>121</v>
      </c>
      <c r="P2356">
        <v>0</v>
      </c>
      <c r="Q2356">
        <v>0</v>
      </c>
      <c r="R2356" t="s">
        <v>14076</v>
      </c>
      <c r="S2356" t="s">
        <v>14077</v>
      </c>
      <c r="U2356" t="s">
        <v>14068</v>
      </c>
    </row>
    <row r="2357" spans="1:21">
      <c r="A2357">
        <v>4301</v>
      </c>
      <c r="B2357" t="s">
        <v>2429</v>
      </c>
      <c r="C2357" t="s">
        <v>13359</v>
      </c>
      <c r="D2357" t="s">
        <v>23</v>
      </c>
      <c r="E2357" t="s">
        <v>14078</v>
      </c>
      <c r="F2357" t="s">
        <v>5213</v>
      </c>
      <c r="G2357" t="s">
        <v>13846</v>
      </c>
      <c r="H2357" t="s">
        <v>27</v>
      </c>
      <c r="I2357" t="s">
        <v>28</v>
      </c>
      <c r="J2357" t="s">
        <v>14079</v>
      </c>
      <c r="K2357" t="s">
        <v>14080</v>
      </c>
      <c r="L2357" t="s">
        <v>14081</v>
      </c>
      <c r="M2357" t="s">
        <v>14082</v>
      </c>
      <c r="N2357" t="s">
        <v>14083</v>
      </c>
      <c r="O2357" t="s">
        <v>34</v>
      </c>
      <c r="P2357">
        <v>0</v>
      </c>
      <c r="Q2357">
        <v>0</v>
      </c>
      <c r="S2357" t="s">
        <v>14084</v>
      </c>
      <c r="U2357" t="s">
        <v>14085</v>
      </c>
    </row>
    <row r="2358" spans="1:21">
      <c r="A2358">
        <v>4302</v>
      </c>
      <c r="B2358" t="s">
        <v>2950</v>
      </c>
      <c r="C2358" t="s">
        <v>14086</v>
      </c>
      <c r="D2358" t="s">
        <v>37</v>
      </c>
      <c r="E2358" t="s">
        <v>14087</v>
      </c>
      <c r="F2358" t="s">
        <v>5213</v>
      </c>
      <c r="G2358" t="s">
        <v>13846</v>
      </c>
      <c r="H2358" t="s">
        <v>27</v>
      </c>
      <c r="I2358" t="s">
        <v>28</v>
      </c>
      <c r="J2358" t="s">
        <v>14088</v>
      </c>
      <c r="K2358" t="s">
        <v>14089</v>
      </c>
      <c r="L2358" t="s">
        <v>14090</v>
      </c>
      <c r="M2358" t="s">
        <v>14091</v>
      </c>
      <c r="N2358" t="s">
        <v>14092</v>
      </c>
      <c r="O2358" t="s">
        <v>55</v>
      </c>
      <c r="P2358">
        <v>0</v>
      </c>
      <c r="Q2358">
        <v>0</v>
      </c>
      <c r="S2358" t="s">
        <v>14093</v>
      </c>
      <c r="U2358" t="s">
        <v>14085</v>
      </c>
    </row>
    <row r="2359" spans="1:21">
      <c r="A2359">
        <v>4303</v>
      </c>
      <c r="B2359" t="s">
        <v>11717</v>
      </c>
      <c r="C2359" t="s">
        <v>14094</v>
      </c>
      <c r="D2359" t="s">
        <v>364</v>
      </c>
      <c r="E2359" t="s">
        <v>14095</v>
      </c>
      <c r="F2359" t="s">
        <v>5213</v>
      </c>
      <c r="G2359" t="s">
        <v>13846</v>
      </c>
      <c r="H2359" t="s">
        <v>27</v>
      </c>
      <c r="I2359" t="s">
        <v>28</v>
      </c>
      <c r="J2359" t="s">
        <v>14096</v>
      </c>
      <c r="K2359" t="s">
        <v>14097</v>
      </c>
      <c r="L2359" t="s">
        <v>14098</v>
      </c>
      <c r="M2359" t="s">
        <v>14099</v>
      </c>
      <c r="O2359" t="s">
        <v>55</v>
      </c>
      <c r="P2359">
        <v>0</v>
      </c>
      <c r="Q2359">
        <v>0</v>
      </c>
      <c r="R2359" t="s">
        <v>14100</v>
      </c>
      <c r="S2359" t="s">
        <v>14101</v>
      </c>
      <c r="U2359" t="s">
        <v>14102</v>
      </c>
    </row>
    <row r="2360" spans="1:21">
      <c r="A2360">
        <v>4304</v>
      </c>
      <c r="B2360" t="s">
        <v>14103</v>
      </c>
      <c r="C2360" t="s">
        <v>14104</v>
      </c>
      <c r="D2360" t="s">
        <v>243</v>
      </c>
      <c r="E2360" t="s">
        <v>14105</v>
      </c>
      <c r="F2360" t="s">
        <v>5213</v>
      </c>
      <c r="G2360" t="s">
        <v>13846</v>
      </c>
      <c r="H2360" t="s">
        <v>27</v>
      </c>
      <c r="I2360" t="s">
        <v>28</v>
      </c>
      <c r="J2360" t="s">
        <v>14106</v>
      </c>
      <c r="K2360" t="s">
        <v>14107</v>
      </c>
      <c r="L2360" t="s">
        <v>14108</v>
      </c>
      <c r="M2360" t="s">
        <v>14109</v>
      </c>
      <c r="N2360" t="s">
        <v>14110</v>
      </c>
      <c r="O2360" t="s">
        <v>79</v>
      </c>
      <c r="P2360">
        <v>0</v>
      </c>
      <c r="Q2360">
        <v>0</v>
      </c>
      <c r="S2360" t="s">
        <v>14111</v>
      </c>
      <c r="U2360" t="s">
        <v>14102</v>
      </c>
    </row>
    <row r="2361" spans="1:21">
      <c r="A2361">
        <v>4305</v>
      </c>
      <c r="B2361" t="s">
        <v>3258</v>
      </c>
      <c r="C2361" t="s">
        <v>14112</v>
      </c>
      <c r="D2361" t="s">
        <v>23</v>
      </c>
      <c r="E2361" t="s">
        <v>14113</v>
      </c>
      <c r="F2361" t="s">
        <v>5213</v>
      </c>
      <c r="G2361" t="s">
        <v>13846</v>
      </c>
      <c r="H2361" t="s">
        <v>27</v>
      </c>
      <c r="I2361" t="s">
        <v>28</v>
      </c>
      <c r="J2361" t="s">
        <v>14114</v>
      </c>
      <c r="K2361" t="s">
        <v>14115</v>
      </c>
      <c r="L2361" t="s">
        <v>14116</v>
      </c>
      <c r="M2361" t="s">
        <v>14117</v>
      </c>
      <c r="N2361" t="s">
        <v>14118</v>
      </c>
      <c r="O2361" t="s">
        <v>79</v>
      </c>
      <c r="P2361">
        <v>0</v>
      </c>
      <c r="Q2361">
        <v>0</v>
      </c>
      <c r="R2361" t="s">
        <v>14119</v>
      </c>
      <c r="S2361" t="s">
        <v>14120</v>
      </c>
      <c r="U2361" t="s">
        <v>14121</v>
      </c>
    </row>
    <row r="2362" spans="1:21">
      <c r="A2362">
        <v>4306</v>
      </c>
      <c r="B2362" t="s">
        <v>14122</v>
      </c>
      <c r="C2362" t="s">
        <v>14123</v>
      </c>
      <c r="D2362" t="s">
        <v>23</v>
      </c>
      <c r="E2362" t="s">
        <v>14124</v>
      </c>
      <c r="F2362" t="s">
        <v>5213</v>
      </c>
      <c r="G2362" t="s">
        <v>13846</v>
      </c>
      <c r="H2362" t="s">
        <v>27</v>
      </c>
      <c r="I2362" t="s">
        <v>28</v>
      </c>
      <c r="J2362" t="s">
        <v>14125</v>
      </c>
      <c r="K2362" t="s">
        <v>13833</v>
      </c>
      <c r="L2362" t="s">
        <v>14126</v>
      </c>
      <c r="M2362" t="s">
        <v>13811</v>
      </c>
      <c r="N2362" t="s">
        <v>13538</v>
      </c>
      <c r="O2362" t="s">
        <v>34</v>
      </c>
      <c r="P2362">
        <v>0</v>
      </c>
      <c r="Q2362">
        <v>0</v>
      </c>
      <c r="S2362" t="s">
        <v>14127</v>
      </c>
      <c r="U2362" t="s">
        <v>14121</v>
      </c>
    </row>
    <row r="2363" spans="1:21">
      <c r="A2363">
        <v>4307</v>
      </c>
      <c r="B2363" t="s">
        <v>11388</v>
      </c>
      <c r="C2363" t="s">
        <v>14128</v>
      </c>
      <c r="D2363" t="s">
        <v>47</v>
      </c>
      <c r="E2363" t="s">
        <v>14129</v>
      </c>
      <c r="F2363" t="s">
        <v>5213</v>
      </c>
      <c r="G2363" t="s">
        <v>13846</v>
      </c>
      <c r="H2363" t="s">
        <v>27</v>
      </c>
      <c r="I2363" t="s">
        <v>28</v>
      </c>
      <c r="J2363" t="s">
        <v>35</v>
      </c>
      <c r="K2363" t="s">
        <v>3970</v>
      </c>
      <c r="L2363" t="s">
        <v>6860</v>
      </c>
      <c r="M2363" t="s">
        <v>6891</v>
      </c>
      <c r="O2363" t="s">
        <v>64</v>
      </c>
      <c r="P2363">
        <v>0</v>
      </c>
      <c r="Q2363">
        <v>0</v>
      </c>
      <c r="R2363" t="s">
        <v>14130</v>
      </c>
      <c r="S2363" t="s">
        <v>14131</v>
      </c>
      <c r="U2363" t="s">
        <v>14132</v>
      </c>
    </row>
    <row r="2364" spans="1:21">
      <c r="A2364">
        <v>4308</v>
      </c>
      <c r="B2364" t="s">
        <v>3748</v>
      </c>
      <c r="C2364" t="s">
        <v>14133</v>
      </c>
      <c r="D2364" t="s">
        <v>47</v>
      </c>
      <c r="E2364" t="s">
        <v>14134</v>
      </c>
      <c r="F2364" t="s">
        <v>5213</v>
      </c>
      <c r="G2364" t="s">
        <v>13846</v>
      </c>
      <c r="H2364" t="s">
        <v>27</v>
      </c>
      <c r="I2364" t="s">
        <v>28</v>
      </c>
      <c r="J2364" t="s">
        <v>14135</v>
      </c>
      <c r="K2364" t="s">
        <v>14136</v>
      </c>
      <c r="L2364" t="s">
        <v>14137</v>
      </c>
      <c r="M2364" t="s">
        <v>14138</v>
      </c>
      <c r="O2364" t="s">
        <v>121</v>
      </c>
      <c r="P2364">
        <v>0</v>
      </c>
      <c r="Q2364">
        <v>0</v>
      </c>
      <c r="S2364" t="s">
        <v>14139</v>
      </c>
      <c r="U2364" t="s">
        <v>14132</v>
      </c>
    </row>
    <row r="2365" spans="1:21">
      <c r="A2365">
        <v>4309</v>
      </c>
      <c r="B2365" t="s">
        <v>14140</v>
      </c>
      <c r="C2365" t="s">
        <v>14141</v>
      </c>
      <c r="D2365" t="s">
        <v>47</v>
      </c>
      <c r="E2365" t="s">
        <v>14142</v>
      </c>
      <c r="F2365" t="s">
        <v>5213</v>
      </c>
      <c r="G2365" t="s">
        <v>13846</v>
      </c>
      <c r="H2365" t="s">
        <v>27</v>
      </c>
      <c r="I2365" t="s">
        <v>28</v>
      </c>
      <c r="J2365" t="s">
        <v>14143</v>
      </c>
      <c r="K2365" t="s">
        <v>14144</v>
      </c>
      <c r="L2365" t="s">
        <v>14145</v>
      </c>
      <c r="M2365" t="s">
        <v>14146</v>
      </c>
      <c r="O2365" t="s">
        <v>55</v>
      </c>
      <c r="P2365">
        <v>0</v>
      </c>
      <c r="Q2365">
        <v>0</v>
      </c>
      <c r="S2365" t="s">
        <v>14147</v>
      </c>
      <c r="U2365" t="s">
        <v>14132</v>
      </c>
    </row>
    <row r="2366" spans="1:21">
      <c r="A2366">
        <v>4310</v>
      </c>
      <c r="B2366" t="s">
        <v>7191</v>
      </c>
      <c r="C2366" t="s">
        <v>14148</v>
      </c>
      <c r="D2366" t="s">
        <v>47</v>
      </c>
      <c r="E2366" t="s">
        <v>14149</v>
      </c>
      <c r="F2366" t="s">
        <v>5213</v>
      </c>
      <c r="G2366" t="s">
        <v>13846</v>
      </c>
      <c r="H2366" t="s">
        <v>27</v>
      </c>
      <c r="I2366" t="s">
        <v>28</v>
      </c>
      <c r="J2366" t="s">
        <v>14150</v>
      </c>
      <c r="K2366" t="s">
        <v>14151</v>
      </c>
      <c r="L2366" t="s">
        <v>14152</v>
      </c>
      <c r="M2366" t="s">
        <v>14153</v>
      </c>
      <c r="N2366" t="s">
        <v>14154</v>
      </c>
      <c r="O2366" t="s">
        <v>55</v>
      </c>
      <c r="P2366">
        <v>0</v>
      </c>
      <c r="Q2366">
        <v>0</v>
      </c>
      <c r="S2366" t="s">
        <v>14155</v>
      </c>
      <c r="U2366" t="s">
        <v>14132</v>
      </c>
    </row>
    <row r="2367" spans="1:21">
      <c r="A2367">
        <v>4311</v>
      </c>
      <c r="B2367" t="s">
        <v>3340</v>
      </c>
      <c r="C2367" t="s">
        <v>3340</v>
      </c>
      <c r="D2367" t="s">
        <v>98</v>
      </c>
      <c r="E2367" t="s">
        <v>14156</v>
      </c>
      <c r="F2367" t="s">
        <v>5213</v>
      </c>
      <c r="G2367" t="s">
        <v>13846</v>
      </c>
      <c r="H2367" t="s">
        <v>27</v>
      </c>
      <c r="I2367" t="s">
        <v>28</v>
      </c>
      <c r="J2367" t="s">
        <v>14157</v>
      </c>
      <c r="K2367" t="s">
        <v>14158</v>
      </c>
      <c r="L2367" t="s">
        <v>14159</v>
      </c>
      <c r="M2367" t="s">
        <v>14160</v>
      </c>
      <c r="N2367" t="s">
        <v>14161</v>
      </c>
      <c r="O2367" t="s">
        <v>55</v>
      </c>
      <c r="P2367">
        <v>0</v>
      </c>
      <c r="Q2367">
        <v>0</v>
      </c>
      <c r="S2367" t="s">
        <v>14162</v>
      </c>
      <c r="U2367" t="s">
        <v>14163</v>
      </c>
    </row>
    <row r="2368" spans="1:21">
      <c r="A2368">
        <v>4312</v>
      </c>
      <c r="B2368" t="s">
        <v>13813</v>
      </c>
      <c r="C2368" t="s">
        <v>14164</v>
      </c>
      <c r="D2368" t="s">
        <v>3320</v>
      </c>
      <c r="E2368" t="s">
        <v>14165</v>
      </c>
      <c r="F2368" t="s">
        <v>5213</v>
      </c>
      <c r="G2368" t="s">
        <v>13846</v>
      </c>
      <c r="H2368" t="s">
        <v>27</v>
      </c>
      <c r="I2368" t="s">
        <v>28</v>
      </c>
      <c r="J2368" t="s">
        <v>14166</v>
      </c>
      <c r="K2368" t="s">
        <v>14167</v>
      </c>
      <c r="L2368" t="s">
        <v>14168</v>
      </c>
      <c r="M2368" t="s">
        <v>14169</v>
      </c>
      <c r="N2368" t="s">
        <v>14170</v>
      </c>
      <c r="O2368" t="s">
        <v>34</v>
      </c>
      <c r="P2368">
        <v>0</v>
      </c>
      <c r="Q2368">
        <v>0</v>
      </c>
      <c r="S2368" t="s">
        <v>14171</v>
      </c>
      <c r="U2368" t="s">
        <v>14163</v>
      </c>
    </row>
    <row r="2369" spans="1:21">
      <c r="A2369">
        <v>4313</v>
      </c>
      <c r="B2369" t="s">
        <v>2429</v>
      </c>
      <c r="C2369" t="s">
        <v>14172</v>
      </c>
      <c r="D2369" t="s">
        <v>3957</v>
      </c>
      <c r="E2369" t="s">
        <v>14173</v>
      </c>
      <c r="F2369" t="s">
        <v>5213</v>
      </c>
      <c r="G2369" t="s">
        <v>14174</v>
      </c>
      <c r="H2369" t="s">
        <v>27</v>
      </c>
      <c r="I2369" t="s">
        <v>28</v>
      </c>
      <c r="J2369" t="s">
        <v>5554</v>
      </c>
      <c r="K2369" t="s">
        <v>4208</v>
      </c>
      <c r="L2369" t="s">
        <v>4254</v>
      </c>
      <c r="M2369" t="s">
        <v>9445</v>
      </c>
      <c r="N2369" t="s">
        <v>6384</v>
      </c>
      <c r="O2369" t="s">
        <v>34</v>
      </c>
      <c r="P2369">
        <v>0</v>
      </c>
      <c r="Q2369">
        <v>0</v>
      </c>
      <c r="S2369" t="s">
        <v>14175</v>
      </c>
      <c r="U2369" t="s">
        <v>14176</v>
      </c>
    </row>
    <row r="2370" spans="1:21">
      <c r="A2370">
        <v>4314</v>
      </c>
      <c r="B2370" t="s">
        <v>2429</v>
      </c>
      <c r="C2370" t="s">
        <v>14177</v>
      </c>
      <c r="D2370" t="s">
        <v>3957</v>
      </c>
      <c r="E2370" t="s">
        <v>14178</v>
      </c>
      <c r="F2370" t="s">
        <v>5213</v>
      </c>
      <c r="G2370" t="s">
        <v>14174</v>
      </c>
      <c r="H2370" t="s">
        <v>27</v>
      </c>
      <c r="I2370" t="s">
        <v>28</v>
      </c>
      <c r="J2370" t="s">
        <v>14179</v>
      </c>
      <c r="K2370" t="s">
        <v>14180</v>
      </c>
      <c r="L2370" t="s">
        <v>14181</v>
      </c>
      <c r="M2370" t="s">
        <v>14182</v>
      </c>
      <c r="N2370" t="s">
        <v>14183</v>
      </c>
      <c r="O2370" t="s">
        <v>121</v>
      </c>
      <c r="P2370">
        <v>0</v>
      </c>
      <c r="Q2370">
        <v>0</v>
      </c>
      <c r="S2370" t="s">
        <v>14184</v>
      </c>
      <c r="U2370" t="s">
        <v>14185</v>
      </c>
    </row>
    <row r="2371" spans="1:21">
      <c r="A2371">
        <v>4315</v>
      </c>
      <c r="B2371" t="s">
        <v>11388</v>
      </c>
      <c r="C2371" t="s">
        <v>14186</v>
      </c>
      <c r="D2371" t="s">
        <v>364</v>
      </c>
      <c r="E2371" t="s">
        <v>14187</v>
      </c>
      <c r="F2371" t="s">
        <v>5213</v>
      </c>
      <c r="G2371" t="s">
        <v>14174</v>
      </c>
      <c r="H2371" t="s">
        <v>27</v>
      </c>
      <c r="I2371" t="s">
        <v>28</v>
      </c>
      <c r="J2371" t="s">
        <v>14188</v>
      </c>
      <c r="K2371" t="s">
        <v>14189</v>
      </c>
      <c r="L2371" t="s">
        <v>14190</v>
      </c>
      <c r="M2371" t="s">
        <v>14191</v>
      </c>
      <c r="O2371" t="s">
        <v>34</v>
      </c>
      <c r="P2371">
        <v>0</v>
      </c>
      <c r="Q2371">
        <v>0</v>
      </c>
      <c r="S2371" t="s">
        <v>14192</v>
      </c>
      <c r="U2371" t="s">
        <v>14193</v>
      </c>
    </row>
    <row r="2372" spans="1:21">
      <c r="A2372">
        <v>4316</v>
      </c>
      <c r="B2372" t="s">
        <v>11388</v>
      </c>
      <c r="C2372" t="s">
        <v>14194</v>
      </c>
      <c r="D2372" t="s">
        <v>364</v>
      </c>
      <c r="E2372" t="s">
        <v>14195</v>
      </c>
      <c r="F2372" t="s">
        <v>5213</v>
      </c>
      <c r="G2372" t="s">
        <v>14174</v>
      </c>
      <c r="H2372" t="s">
        <v>27</v>
      </c>
      <c r="I2372" t="s">
        <v>28</v>
      </c>
      <c r="J2372" t="s">
        <v>35</v>
      </c>
      <c r="K2372" t="s">
        <v>3033</v>
      </c>
      <c r="L2372" t="s">
        <v>5585</v>
      </c>
      <c r="M2372" t="s">
        <v>14196</v>
      </c>
      <c r="O2372" t="s">
        <v>55</v>
      </c>
      <c r="P2372">
        <v>0</v>
      </c>
      <c r="Q2372">
        <v>0</v>
      </c>
      <c r="S2372" t="s">
        <v>14197</v>
      </c>
      <c r="U2372" t="s">
        <v>14198</v>
      </c>
    </row>
    <row r="2373" spans="1:21">
      <c r="A2373">
        <v>4317</v>
      </c>
      <c r="B2373" t="s">
        <v>11388</v>
      </c>
      <c r="C2373" t="s">
        <v>14199</v>
      </c>
      <c r="D2373" t="s">
        <v>364</v>
      </c>
      <c r="E2373" t="s">
        <v>14200</v>
      </c>
      <c r="F2373" t="s">
        <v>5213</v>
      </c>
      <c r="G2373" t="s">
        <v>14174</v>
      </c>
      <c r="H2373" t="s">
        <v>27</v>
      </c>
      <c r="I2373" t="s">
        <v>28</v>
      </c>
      <c r="J2373" t="s">
        <v>14201</v>
      </c>
      <c r="K2373" t="s">
        <v>14202</v>
      </c>
      <c r="L2373" t="s">
        <v>14203</v>
      </c>
      <c r="M2373" t="s">
        <v>14204</v>
      </c>
      <c r="O2373" t="s">
        <v>121</v>
      </c>
      <c r="P2373">
        <v>0</v>
      </c>
      <c r="Q2373">
        <v>0</v>
      </c>
      <c r="S2373" t="s">
        <v>14205</v>
      </c>
      <c r="U2373" t="s">
        <v>14206</v>
      </c>
    </row>
    <row r="2374" spans="1:21">
      <c r="A2374">
        <v>4318</v>
      </c>
      <c r="B2374" t="s">
        <v>21</v>
      </c>
      <c r="C2374" t="s">
        <v>227</v>
      </c>
      <c r="D2374" t="s">
        <v>364</v>
      </c>
      <c r="E2374" t="s">
        <v>14207</v>
      </c>
      <c r="F2374" t="s">
        <v>5213</v>
      </c>
      <c r="G2374" t="s">
        <v>14174</v>
      </c>
      <c r="H2374" t="s">
        <v>27</v>
      </c>
      <c r="I2374" t="s">
        <v>28</v>
      </c>
      <c r="J2374" t="s">
        <v>3971</v>
      </c>
      <c r="K2374" t="s">
        <v>2929</v>
      </c>
      <c r="L2374" t="s">
        <v>3970</v>
      </c>
      <c r="M2374" t="s">
        <v>3456</v>
      </c>
      <c r="N2374" t="s">
        <v>3036</v>
      </c>
      <c r="O2374" t="s">
        <v>79</v>
      </c>
      <c r="P2374">
        <v>0</v>
      </c>
      <c r="Q2374">
        <v>0</v>
      </c>
      <c r="S2374" t="s">
        <v>14208</v>
      </c>
      <c r="U2374" t="s">
        <v>14209</v>
      </c>
    </row>
    <row r="2375" spans="1:21">
      <c r="A2375">
        <v>4319</v>
      </c>
      <c r="B2375" t="s">
        <v>2950</v>
      </c>
      <c r="C2375" t="s">
        <v>14210</v>
      </c>
      <c r="D2375" t="s">
        <v>364</v>
      </c>
      <c r="E2375" t="s">
        <v>14211</v>
      </c>
      <c r="F2375" t="s">
        <v>5213</v>
      </c>
      <c r="G2375" t="s">
        <v>14174</v>
      </c>
      <c r="H2375" t="s">
        <v>27</v>
      </c>
      <c r="I2375" t="s">
        <v>28</v>
      </c>
      <c r="J2375" t="s">
        <v>14212</v>
      </c>
      <c r="K2375" t="s">
        <v>14213</v>
      </c>
      <c r="L2375" t="s">
        <v>14214</v>
      </c>
      <c r="M2375" t="s">
        <v>14215</v>
      </c>
      <c r="N2375" t="s">
        <v>14216</v>
      </c>
      <c r="O2375" t="s">
        <v>55</v>
      </c>
      <c r="P2375">
        <v>0</v>
      </c>
      <c r="Q2375">
        <v>0</v>
      </c>
      <c r="S2375" t="s">
        <v>14217</v>
      </c>
      <c r="U2375" t="s">
        <v>14209</v>
      </c>
    </row>
    <row r="2376" spans="1:21">
      <c r="A2376">
        <v>4320</v>
      </c>
      <c r="B2376" t="s">
        <v>2611</v>
      </c>
      <c r="C2376" t="s">
        <v>333</v>
      </c>
      <c r="D2376" t="s">
        <v>364</v>
      </c>
      <c r="E2376" t="s">
        <v>14218</v>
      </c>
      <c r="F2376" t="s">
        <v>5213</v>
      </c>
      <c r="G2376" t="s">
        <v>14174</v>
      </c>
      <c r="H2376" t="s">
        <v>27</v>
      </c>
      <c r="I2376" t="s">
        <v>2556</v>
      </c>
      <c r="O2376" t="s">
        <v>79</v>
      </c>
      <c r="P2376">
        <v>0</v>
      </c>
      <c r="Q2376">
        <v>0</v>
      </c>
      <c r="S2376" t="s">
        <v>14219</v>
      </c>
      <c r="U2376" t="s">
        <v>14220</v>
      </c>
    </row>
    <row r="2377" spans="1:21">
      <c r="A2377">
        <v>4321</v>
      </c>
      <c r="B2377" t="s">
        <v>2611</v>
      </c>
      <c r="C2377" t="s">
        <v>8506</v>
      </c>
      <c r="D2377" t="s">
        <v>364</v>
      </c>
      <c r="E2377" t="s">
        <v>14221</v>
      </c>
      <c r="F2377" t="s">
        <v>5213</v>
      </c>
      <c r="G2377" t="s">
        <v>14174</v>
      </c>
      <c r="H2377" t="s">
        <v>27</v>
      </c>
      <c r="I2377" t="s">
        <v>2556</v>
      </c>
      <c r="O2377" t="s">
        <v>55</v>
      </c>
      <c r="P2377">
        <v>0</v>
      </c>
      <c r="Q2377">
        <v>0</v>
      </c>
      <c r="S2377" t="s">
        <v>14222</v>
      </c>
      <c r="U2377" t="s">
        <v>14223</v>
      </c>
    </row>
    <row r="2378" spans="1:21">
      <c r="A2378">
        <v>4322</v>
      </c>
      <c r="B2378" t="s">
        <v>4654</v>
      </c>
      <c r="C2378" t="s">
        <v>12300</v>
      </c>
      <c r="D2378" t="s">
        <v>243</v>
      </c>
      <c r="E2378" t="s">
        <v>14224</v>
      </c>
      <c r="F2378" t="s">
        <v>5213</v>
      </c>
      <c r="G2378" t="s">
        <v>14174</v>
      </c>
      <c r="H2378" t="s">
        <v>27</v>
      </c>
      <c r="I2378" t="s">
        <v>28</v>
      </c>
      <c r="J2378" t="s">
        <v>14225</v>
      </c>
      <c r="K2378" t="s">
        <v>14226</v>
      </c>
      <c r="L2378" t="s">
        <v>14227</v>
      </c>
      <c r="M2378" t="s">
        <v>14228</v>
      </c>
      <c r="N2378" t="s">
        <v>14229</v>
      </c>
      <c r="O2378" t="s">
        <v>64</v>
      </c>
      <c r="P2378">
        <v>0</v>
      </c>
      <c r="Q2378">
        <v>0</v>
      </c>
      <c r="S2378" t="s">
        <v>14230</v>
      </c>
      <c r="U2378" t="s">
        <v>14231</v>
      </c>
    </row>
    <row r="2379" spans="1:21">
      <c r="A2379">
        <v>4323</v>
      </c>
      <c r="B2379" t="s">
        <v>3748</v>
      </c>
      <c r="C2379" t="s">
        <v>11896</v>
      </c>
      <c r="D2379" t="s">
        <v>243</v>
      </c>
      <c r="E2379" t="s">
        <v>14232</v>
      </c>
      <c r="F2379" t="s">
        <v>5213</v>
      </c>
      <c r="G2379" t="s">
        <v>14174</v>
      </c>
      <c r="H2379" t="s">
        <v>27</v>
      </c>
      <c r="I2379" t="s">
        <v>28</v>
      </c>
      <c r="J2379" t="s">
        <v>14233</v>
      </c>
      <c r="K2379" t="s">
        <v>14234</v>
      </c>
      <c r="L2379" t="s">
        <v>14235</v>
      </c>
      <c r="M2379" t="s">
        <v>14236</v>
      </c>
      <c r="N2379" t="s">
        <v>14237</v>
      </c>
      <c r="O2379" t="s">
        <v>64</v>
      </c>
      <c r="P2379">
        <v>0</v>
      </c>
      <c r="Q2379">
        <v>0</v>
      </c>
      <c r="S2379" t="s">
        <v>14238</v>
      </c>
      <c r="U2379" t="s">
        <v>14239</v>
      </c>
    </row>
    <row r="2380" spans="1:21">
      <c r="A2380">
        <v>4324</v>
      </c>
      <c r="B2380" t="s">
        <v>11388</v>
      </c>
      <c r="C2380" t="s">
        <v>14240</v>
      </c>
      <c r="D2380" t="s">
        <v>243</v>
      </c>
      <c r="E2380" t="s">
        <v>14241</v>
      </c>
      <c r="F2380" t="s">
        <v>5213</v>
      </c>
      <c r="G2380" t="s">
        <v>14174</v>
      </c>
      <c r="H2380" t="s">
        <v>27</v>
      </c>
      <c r="I2380" t="s">
        <v>28</v>
      </c>
      <c r="J2380" t="s">
        <v>14242</v>
      </c>
      <c r="K2380" t="s">
        <v>14243</v>
      </c>
      <c r="L2380" t="s">
        <v>14244</v>
      </c>
      <c r="M2380" t="s">
        <v>14245</v>
      </c>
      <c r="N2380" t="s">
        <v>14246</v>
      </c>
      <c r="O2380" t="s">
        <v>64</v>
      </c>
      <c r="P2380">
        <v>0</v>
      </c>
      <c r="Q2380">
        <v>0</v>
      </c>
      <c r="R2380" t="s">
        <v>14247</v>
      </c>
      <c r="S2380" t="s">
        <v>14248</v>
      </c>
      <c r="U2380" t="s">
        <v>14249</v>
      </c>
    </row>
    <row r="2381" spans="1:21">
      <c r="A2381">
        <v>4325</v>
      </c>
      <c r="B2381" t="s">
        <v>3258</v>
      </c>
      <c r="C2381" t="s">
        <v>12212</v>
      </c>
      <c r="D2381" t="s">
        <v>243</v>
      </c>
      <c r="E2381" t="s">
        <v>14250</v>
      </c>
      <c r="F2381" t="s">
        <v>5213</v>
      </c>
      <c r="G2381" t="s">
        <v>14174</v>
      </c>
      <c r="H2381" t="s">
        <v>27</v>
      </c>
      <c r="I2381" t="s">
        <v>28</v>
      </c>
      <c r="J2381" t="s">
        <v>5585</v>
      </c>
      <c r="K2381" t="s">
        <v>35</v>
      </c>
      <c r="L2381" t="s">
        <v>14251</v>
      </c>
      <c r="M2381" t="s">
        <v>3034</v>
      </c>
      <c r="N2381" t="s">
        <v>14252</v>
      </c>
      <c r="O2381" t="s">
        <v>79</v>
      </c>
      <c r="P2381">
        <v>0</v>
      </c>
      <c r="Q2381">
        <v>0</v>
      </c>
      <c r="S2381" t="s">
        <v>14253</v>
      </c>
      <c r="U2381" t="s">
        <v>14254</v>
      </c>
    </row>
    <row r="2382" spans="1:21">
      <c r="A2382" t="s">
        <v>14255</v>
      </c>
      <c r="B2382" t="s">
        <v>2886</v>
      </c>
      <c r="C2382" t="s">
        <v>14256</v>
      </c>
      <c r="D2382" t="s">
        <v>243</v>
      </c>
      <c r="E2382" t="s">
        <v>14257</v>
      </c>
      <c r="F2382" t="s">
        <v>5213</v>
      </c>
      <c r="G2382" t="s">
        <v>14174</v>
      </c>
      <c r="H2382" t="s">
        <v>27</v>
      </c>
      <c r="I2382" t="s">
        <v>2556</v>
      </c>
      <c r="O2382" t="s">
        <v>79</v>
      </c>
      <c r="P2382">
        <v>0</v>
      </c>
      <c r="Q2382">
        <v>0</v>
      </c>
      <c r="S2382" t="s">
        <v>14258</v>
      </c>
      <c r="U2382" t="s">
        <v>14259</v>
      </c>
    </row>
    <row r="2383" spans="1:21">
      <c r="A2383" t="s">
        <v>14260</v>
      </c>
      <c r="B2383" t="s">
        <v>2886</v>
      </c>
      <c r="C2383" t="s">
        <v>14256</v>
      </c>
      <c r="D2383" t="s">
        <v>243</v>
      </c>
      <c r="E2383" t="s">
        <v>14261</v>
      </c>
      <c r="F2383" t="s">
        <v>5213</v>
      </c>
      <c r="G2383" t="s">
        <v>14174</v>
      </c>
      <c r="H2383" t="s">
        <v>27</v>
      </c>
      <c r="I2383" t="s">
        <v>2556</v>
      </c>
      <c r="O2383" t="s">
        <v>55</v>
      </c>
      <c r="P2383">
        <v>0</v>
      </c>
      <c r="Q2383">
        <v>0</v>
      </c>
      <c r="S2383" t="s">
        <v>14262</v>
      </c>
      <c r="T2383" t="s">
        <v>14263</v>
      </c>
      <c r="U2383" t="s">
        <v>14264</v>
      </c>
    </row>
    <row r="2384" spans="1:21">
      <c r="A2384">
        <v>4328</v>
      </c>
      <c r="B2384" t="s">
        <v>2886</v>
      </c>
      <c r="C2384" t="s">
        <v>14256</v>
      </c>
      <c r="D2384" t="s">
        <v>243</v>
      </c>
      <c r="E2384" t="s">
        <v>14265</v>
      </c>
      <c r="F2384" t="s">
        <v>5213</v>
      </c>
      <c r="G2384" t="s">
        <v>14174</v>
      </c>
      <c r="H2384" t="s">
        <v>27</v>
      </c>
      <c r="I2384" t="s">
        <v>2556</v>
      </c>
      <c r="O2384" t="s">
        <v>55</v>
      </c>
      <c r="P2384">
        <v>0</v>
      </c>
      <c r="Q2384">
        <v>0</v>
      </c>
      <c r="S2384" t="s">
        <v>14266</v>
      </c>
      <c r="T2384" t="s">
        <v>14263</v>
      </c>
      <c r="U2384" t="s">
        <v>14267</v>
      </c>
    </row>
    <row r="2385" spans="1:21">
      <c r="A2385">
        <v>4329</v>
      </c>
      <c r="B2385" t="s">
        <v>4654</v>
      </c>
      <c r="C2385" t="s">
        <v>14268</v>
      </c>
      <c r="D2385" t="s">
        <v>243</v>
      </c>
      <c r="E2385" t="s">
        <v>14269</v>
      </c>
      <c r="F2385" t="s">
        <v>5213</v>
      </c>
      <c r="G2385" t="s">
        <v>14174</v>
      </c>
      <c r="H2385" t="s">
        <v>27</v>
      </c>
      <c r="I2385" t="s">
        <v>28</v>
      </c>
      <c r="J2385" t="s">
        <v>14270</v>
      </c>
      <c r="K2385" t="s">
        <v>14271</v>
      </c>
      <c r="L2385" t="s">
        <v>14272</v>
      </c>
      <c r="M2385" t="s">
        <v>14273</v>
      </c>
      <c r="N2385" t="s">
        <v>14274</v>
      </c>
      <c r="O2385" t="s">
        <v>121</v>
      </c>
      <c r="P2385">
        <v>0</v>
      </c>
      <c r="Q2385">
        <v>0</v>
      </c>
      <c r="S2385" t="s">
        <v>14275</v>
      </c>
      <c r="U2385" t="s">
        <v>14276</v>
      </c>
    </row>
    <row r="2386" spans="1:21">
      <c r="A2386">
        <v>4330</v>
      </c>
      <c r="B2386" t="s">
        <v>3748</v>
      </c>
      <c r="C2386" t="s">
        <v>6927</v>
      </c>
      <c r="D2386" t="s">
        <v>243</v>
      </c>
      <c r="E2386" t="s">
        <v>14277</v>
      </c>
      <c r="F2386" t="s">
        <v>5213</v>
      </c>
      <c r="G2386" t="s">
        <v>14174</v>
      </c>
      <c r="H2386" t="s">
        <v>27</v>
      </c>
      <c r="I2386" t="s">
        <v>28</v>
      </c>
      <c r="J2386" t="s">
        <v>14278</v>
      </c>
      <c r="K2386" t="s">
        <v>14279</v>
      </c>
      <c r="L2386" t="s">
        <v>14280</v>
      </c>
      <c r="M2386" t="s">
        <v>14281</v>
      </c>
      <c r="N2386" t="s">
        <v>14282</v>
      </c>
      <c r="O2386" t="s">
        <v>64</v>
      </c>
      <c r="P2386">
        <v>0</v>
      </c>
      <c r="Q2386">
        <v>0</v>
      </c>
      <c r="S2386" t="s">
        <v>14283</v>
      </c>
      <c r="U2386" t="s">
        <v>14284</v>
      </c>
    </row>
    <row r="2387" spans="1:21">
      <c r="A2387">
        <v>4331</v>
      </c>
      <c r="B2387" t="s">
        <v>2950</v>
      </c>
      <c r="C2387" t="s">
        <v>14285</v>
      </c>
      <c r="D2387" t="s">
        <v>243</v>
      </c>
      <c r="E2387" t="s">
        <v>14286</v>
      </c>
      <c r="F2387" t="s">
        <v>5213</v>
      </c>
      <c r="G2387" t="s">
        <v>14174</v>
      </c>
      <c r="H2387" t="s">
        <v>27</v>
      </c>
      <c r="I2387" t="s">
        <v>28</v>
      </c>
      <c r="J2387" t="s">
        <v>14287</v>
      </c>
      <c r="K2387" t="s">
        <v>14288</v>
      </c>
      <c r="L2387" t="s">
        <v>14289</v>
      </c>
      <c r="M2387" t="s">
        <v>14290</v>
      </c>
      <c r="N2387" t="s">
        <v>14291</v>
      </c>
      <c r="O2387" t="s">
        <v>55</v>
      </c>
      <c r="P2387">
        <v>0</v>
      </c>
      <c r="Q2387">
        <v>0</v>
      </c>
      <c r="S2387" t="s">
        <v>14292</v>
      </c>
      <c r="U2387" t="s">
        <v>14293</v>
      </c>
    </row>
    <row r="2388" spans="1:21">
      <c r="A2388">
        <v>4332</v>
      </c>
      <c r="B2388" t="s">
        <v>2950</v>
      </c>
      <c r="C2388" t="s">
        <v>12564</v>
      </c>
      <c r="D2388" t="s">
        <v>243</v>
      </c>
      <c r="E2388" t="s">
        <v>14294</v>
      </c>
      <c r="F2388" t="s">
        <v>5213</v>
      </c>
      <c r="G2388" t="s">
        <v>14174</v>
      </c>
      <c r="H2388" t="s">
        <v>27</v>
      </c>
      <c r="I2388" t="s">
        <v>28</v>
      </c>
      <c r="J2388" t="s">
        <v>14295</v>
      </c>
      <c r="K2388" t="s">
        <v>14296</v>
      </c>
      <c r="L2388" t="s">
        <v>14297</v>
      </c>
      <c r="M2388" t="s">
        <v>14298</v>
      </c>
      <c r="N2388" t="s">
        <v>14299</v>
      </c>
      <c r="O2388" t="s">
        <v>55</v>
      </c>
      <c r="P2388">
        <v>0</v>
      </c>
      <c r="Q2388">
        <v>0</v>
      </c>
      <c r="S2388" t="s">
        <v>14300</v>
      </c>
      <c r="U2388" t="s">
        <v>14301</v>
      </c>
    </row>
    <row r="2389" spans="1:21">
      <c r="A2389">
        <v>4333</v>
      </c>
      <c r="B2389" t="s">
        <v>2972</v>
      </c>
      <c r="C2389" t="s">
        <v>14302</v>
      </c>
      <c r="D2389" t="s">
        <v>243</v>
      </c>
      <c r="E2389" t="s">
        <v>14303</v>
      </c>
      <c r="F2389" t="s">
        <v>5213</v>
      </c>
      <c r="G2389" t="s">
        <v>14174</v>
      </c>
      <c r="H2389" t="s">
        <v>27</v>
      </c>
      <c r="I2389" t="s">
        <v>28</v>
      </c>
      <c r="J2389" t="s">
        <v>4209</v>
      </c>
      <c r="K2389" t="s">
        <v>6384</v>
      </c>
      <c r="L2389" t="s">
        <v>6475</v>
      </c>
      <c r="M2389" t="s">
        <v>4287</v>
      </c>
      <c r="N2389" t="s">
        <v>5288</v>
      </c>
      <c r="O2389" t="s">
        <v>121</v>
      </c>
      <c r="P2389">
        <v>0</v>
      </c>
      <c r="Q2389">
        <v>0</v>
      </c>
      <c r="S2389" t="s">
        <v>14304</v>
      </c>
      <c r="U2389" t="s">
        <v>14301</v>
      </c>
    </row>
    <row r="2390" spans="1:21">
      <c r="A2390">
        <v>4334</v>
      </c>
      <c r="B2390" t="s">
        <v>2429</v>
      </c>
      <c r="C2390" t="s">
        <v>14305</v>
      </c>
      <c r="D2390" t="s">
        <v>243</v>
      </c>
      <c r="E2390" t="s">
        <v>14306</v>
      </c>
      <c r="F2390" t="s">
        <v>5213</v>
      </c>
      <c r="G2390" t="s">
        <v>14174</v>
      </c>
      <c r="H2390" t="s">
        <v>27</v>
      </c>
      <c r="I2390" t="s">
        <v>28</v>
      </c>
      <c r="J2390" t="s">
        <v>14307</v>
      </c>
      <c r="K2390" t="s">
        <v>14308</v>
      </c>
      <c r="L2390" t="s">
        <v>14309</v>
      </c>
      <c r="M2390" t="s">
        <v>14310</v>
      </c>
      <c r="N2390" t="s">
        <v>5276</v>
      </c>
      <c r="O2390" t="s">
        <v>34</v>
      </c>
      <c r="P2390">
        <v>0</v>
      </c>
      <c r="Q2390">
        <v>0</v>
      </c>
      <c r="S2390" t="s">
        <v>14311</v>
      </c>
      <c r="U2390" t="s">
        <v>14312</v>
      </c>
    </row>
    <row r="2391" spans="1:21">
      <c r="A2391">
        <v>4335</v>
      </c>
      <c r="B2391" t="s">
        <v>2429</v>
      </c>
      <c r="C2391" t="s">
        <v>14313</v>
      </c>
      <c r="D2391" t="s">
        <v>243</v>
      </c>
      <c r="E2391" t="s">
        <v>14314</v>
      </c>
      <c r="F2391" t="s">
        <v>5213</v>
      </c>
      <c r="G2391" t="s">
        <v>14174</v>
      </c>
      <c r="H2391" t="s">
        <v>27</v>
      </c>
      <c r="I2391" t="s">
        <v>28</v>
      </c>
      <c r="J2391" t="s">
        <v>14315</v>
      </c>
      <c r="K2391" t="s">
        <v>14316</v>
      </c>
      <c r="L2391" t="s">
        <v>14317</v>
      </c>
      <c r="M2391" t="s">
        <v>14318</v>
      </c>
      <c r="N2391" t="s">
        <v>14319</v>
      </c>
      <c r="O2391" t="s">
        <v>79</v>
      </c>
      <c r="P2391">
        <v>0</v>
      </c>
      <c r="Q2391">
        <v>0</v>
      </c>
      <c r="S2391" t="s">
        <v>14320</v>
      </c>
      <c r="U2391" t="s">
        <v>14321</v>
      </c>
    </row>
    <row r="2392" spans="1:21">
      <c r="A2392">
        <v>4336</v>
      </c>
      <c r="B2392" t="s">
        <v>2972</v>
      </c>
      <c r="C2392" t="s">
        <v>14322</v>
      </c>
      <c r="D2392" t="s">
        <v>37</v>
      </c>
      <c r="E2392" t="s">
        <v>14323</v>
      </c>
      <c r="F2392" t="s">
        <v>5213</v>
      </c>
      <c r="G2392" t="s">
        <v>14174</v>
      </c>
      <c r="H2392" t="s">
        <v>27</v>
      </c>
      <c r="I2392" t="s">
        <v>28</v>
      </c>
      <c r="J2392" t="s">
        <v>14196</v>
      </c>
      <c r="K2392" t="s">
        <v>5585</v>
      </c>
      <c r="L2392" t="s">
        <v>35</v>
      </c>
      <c r="M2392" t="s">
        <v>3036</v>
      </c>
      <c r="N2392" t="s">
        <v>3034</v>
      </c>
      <c r="O2392" t="s">
        <v>55</v>
      </c>
      <c r="P2392">
        <v>0</v>
      </c>
      <c r="Q2392">
        <v>0</v>
      </c>
      <c r="S2392" t="s">
        <v>14324</v>
      </c>
      <c r="U2392" t="s">
        <v>14325</v>
      </c>
    </row>
    <row r="2393" spans="1:21">
      <c r="A2393">
        <v>4337</v>
      </c>
      <c r="B2393" t="s">
        <v>2429</v>
      </c>
      <c r="C2393" t="s">
        <v>14326</v>
      </c>
      <c r="D2393" t="s">
        <v>37</v>
      </c>
      <c r="E2393" t="s">
        <v>14327</v>
      </c>
      <c r="F2393" t="s">
        <v>5213</v>
      </c>
      <c r="G2393" t="s">
        <v>14174</v>
      </c>
      <c r="H2393" t="s">
        <v>27</v>
      </c>
      <c r="I2393" t="s">
        <v>28</v>
      </c>
      <c r="J2393" t="s">
        <v>14328</v>
      </c>
      <c r="K2393" t="s">
        <v>14329</v>
      </c>
      <c r="L2393" t="s">
        <v>14330</v>
      </c>
      <c r="M2393" t="s">
        <v>14331</v>
      </c>
      <c r="N2393" t="s">
        <v>14332</v>
      </c>
      <c r="O2393" t="s">
        <v>34</v>
      </c>
      <c r="P2393">
        <v>0</v>
      </c>
      <c r="Q2393">
        <v>0</v>
      </c>
      <c r="S2393" t="s">
        <v>14333</v>
      </c>
      <c r="U2393" t="s">
        <v>14334</v>
      </c>
    </row>
    <row r="2394" spans="1:21">
      <c r="A2394">
        <v>4338</v>
      </c>
      <c r="B2394" t="s">
        <v>2429</v>
      </c>
      <c r="C2394" t="s">
        <v>14177</v>
      </c>
      <c r="D2394" t="s">
        <v>3957</v>
      </c>
      <c r="E2394" t="s">
        <v>14335</v>
      </c>
      <c r="F2394" t="s">
        <v>5213</v>
      </c>
      <c r="G2394" t="s">
        <v>14174</v>
      </c>
      <c r="H2394" t="s">
        <v>27</v>
      </c>
      <c r="I2394" t="s">
        <v>28</v>
      </c>
      <c r="J2394" t="s">
        <v>14336</v>
      </c>
      <c r="K2394" t="s">
        <v>14337</v>
      </c>
      <c r="L2394" t="s">
        <v>14338</v>
      </c>
      <c r="M2394" t="s">
        <v>14339</v>
      </c>
      <c r="N2394" t="s">
        <v>14340</v>
      </c>
      <c r="O2394" t="s">
        <v>55</v>
      </c>
      <c r="P2394">
        <v>0</v>
      </c>
      <c r="Q2394">
        <v>0</v>
      </c>
      <c r="S2394" t="s">
        <v>14341</v>
      </c>
      <c r="U2394" t="s">
        <v>14334</v>
      </c>
    </row>
    <row r="2395" spans="1:21">
      <c r="A2395">
        <v>4339</v>
      </c>
      <c r="B2395" t="s">
        <v>2429</v>
      </c>
      <c r="C2395" t="s">
        <v>1788</v>
      </c>
      <c r="D2395" t="s">
        <v>3957</v>
      </c>
      <c r="E2395" t="s">
        <v>14342</v>
      </c>
      <c r="F2395" t="s">
        <v>5213</v>
      </c>
      <c r="G2395" t="s">
        <v>14174</v>
      </c>
      <c r="H2395" t="s">
        <v>27</v>
      </c>
      <c r="I2395" t="s">
        <v>28</v>
      </c>
      <c r="J2395" t="s">
        <v>14343</v>
      </c>
      <c r="K2395" t="s">
        <v>4696</v>
      </c>
      <c r="L2395" t="s">
        <v>4699</v>
      </c>
      <c r="M2395" t="s">
        <v>4697</v>
      </c>
      <c r="N2395" t="s">
        <v>4695</v>
      </c>
      <c r="O2395" t="s">
        <v>64</v>
      </c>
      <c r="P2395">
        <v>0</v>
      </c>
      <c r="Q2395">
        <v>0</v>
      </c>
      <c r="S2395" t="s">
        <v>14344</v>
      </c>
      <c r="U2395" t="s">
        <v>14345</v>
      </c>
    </row>
    <row r="2396" spans="1:21">
      <c r="A2396">
        <v>4340</v>
      </c>
      <c r="B2396" t="s">
        <v>2429</v>
      </c>
      <c r="C2396" t="s">
        <v>14177</v>
      </c>
      <c r="D2396" t="s">
        <v>3957</v>
      </c>
      <c r="E2396" t="s">
        <v>14346</v>
      </c>
      <c r="F2396" t="s">
        <v>5213</v>
      </c>
      <c r="G2396" t="s">
        <v>14174</v>
      </c>
      <c r="H2396" t="s">
        <v>27</v>
      </c>
      <c r="I2396" t="s">
        <v>28</v>
      </c>
      <c r="J2396" t="s">
        <v>14347</v>
      </c>
      <c r="K2396" t="s">
        <v>14348</v>
      </c>
      <c r="L2396" t="s">
        <v>14349</v>
      </c>
      <c r="M2396" t="s">
        <v>14350</v>
      </c>
      <c r="N2396" t="s">
        <v>14351</v>
      </c>
      <c r="O2396" t="s">
        <v>34</v>
      </c>
      <c r="P2396">
        <v>0</v>
      </c>
      <c r="Q2396">
        <v>0</v>
      </c>
      <c r="S2396" t="s">
        <v>14352</v>
      </c>
      <c r="U2396" t="s">
        <v>14353</v>
      </c>
    </row>
    <row r="2397" spans="1:21">
      <c r="A2397">
        <v>4341</v>
      </c>
      <c r="B2397" t="s">
        <v>2611</v>
      </c>
      <c r="C2397" t="s">
        <v>333</v>
      </c>
      <c r="D2397" t="s">
        <v>3957</v>
      </c>
      <c r="E2397" t="s">
        <v>14354</v>
      </c>
      <c r="F2397" t="s">
        <v>5213</v>
      </c>
      <c r="G2397" t="s">
        <v>14174</v>
      </c>
      <c r="H2397" t="s">
        <v>27</v>
      </c>
      <c r="I2397" t="s">
        <v>2556</v>
      </c>
      <c r="O2397" t="s">
        <v>79</v>
      </c>
      <c r="P2397">
        <v>0</v>
      </c>
      <c r="Q2397">
        <v>0</v>
      </c>
      <c r="S2397" t="s">
        <v>14355</v>
      </c>
      <c r="U2397" t="s">
        <v>14356</v>
      </c>
    </row>
    <row r="2398" spans="1:21">
      <c r="A2398">
        <v>4342</v>
      </c>
      <c r="B2398" t="s">
        <v>2611</v>
      </c>
      <c r="C2398" t="s">
        <v>333</v>
      </c>
      <c r="D2398" t="s">
        <v>364</v>
      </c>
      <c r="E2398" t="s">
        <v>14357</v>
      </c>
      <c r="F2398" t="s">
        <v>5213</v>
      </c>
      <c r="G2398" t="s">
        <v>14174</v>
      </c>
      <c r="H2398" t="s">
        <v>27</v>
      </c>
      <c r="I2398" t="s">
        <v>2556</v>
      </c>
      <c r="O2398" t="s">
        <v>79</v>
      </c>
      <c r="P2398">
        <v>0</v>
      </c>
      <c r="Q2398">
        <v>0</v>
      </c>
      <c r="S2398" t="s">
        <v>14358</v>
      </c>
      <c r="U2398" t="s">
        <v>14359</v>
      </c>
    </row>
    <row r="2399" spans="1:21">
      <c r="A2399">
        <v>4343</v>
      </c>
      <c r="B2399" t="s">
        <v>3748</v>
      </c>
      <c r="C2399" t="s">
        <v>14360</v>
      </c>
      <c r="D2399" t="s">
        <v>243</v>
      </c>
      <c r="E2399" t="s">
        <v>14361</v>
      </c>
      <c r="F2399" t="s">
        <v>5213</v>
      </c>
      <c r="G2399" t="s">
        <v>14174</v>
      </c>
      <c r="H2399" t="s">
        <v>27</v>
      </c>
      <c r="I2399" t="s">
        <v>28</v>
      </c>
      <c r="J2399" t="s">
        <v>14362</v>
      </c>
      <c r="K2399" t="s">
        <v>14363</v>
      </c>
      <c r="L2399" t="s">
        <v>3033</v>
      </c>
      <c r="M2399" t="s">
        <v>14364</v>
      </c>
      <c r="N2399" t="s">
        <v>5585</v>
      </c>
      <c r="O2399" t="s">
        <v>55</v>
      </c>
      <c r="P2399">
        <v>0</v>
      </c>
      <c r="Q2399">
        <v>0</v>
      </c>
      <c r="S2399" t="s">
        <v>14365</v>
      </c>
      <c r="U2399" t="s">
        <v>14366</v>
      </c>
    </row>
    <row r="2400" spans="1:21">
      <c r="A2400">
        <v>4344</v>
      </c>
      <c r="B2400" t="s">
        <v>4654</v>
      </c>
      <c r="C2400" t="s">
        <v>14367</v>
      </c>
      <c r="D2400" t="s">
        <v>243</v>
      </c>
      <c r="E2400" t="s">
        <v>14368</v>
      </c>
      <c r="F2400" t="s">
        <v>5213</v>
      </c>
      <c r="G2400" t="s">
        <v>14174</v>
      </c>
      <c r="H2400" t="s">
        <v>27</v>
      </c>
      <c r="I2400" t="s">
        <v>28</v>
      </c>
      <c r="J2400" t="s">
        <v>14369</v>
      </c>
      <c r="K2400" t="s">
        <v>14370</v>
      </c>
      <c r="L2400" t="s">
        <v>14371</v>
      </c>
      <c r="M2400" t="s">
        <v>14372</v>
      </c>
      <c r="N2400" t="s">
        <v>14373</v>
      </c>
      <c r="O2400" t="s">
        <v>34</v>
      </c>
      <c r="P2400">
        <v>0</v>
      </c>
      <c r="Q2400">
        <v>0</v>
      </c>
      <c r="S2400" t="s">
        <v>14365</v>
      </c>
      <c r="U2400" t="s">
        <v>14374</v>
      </c>
    </row>
    <row r="2401" spans="1:21">
      <c r="A2401">
        <v>4345</v>
      </c>
      <c r="B2401" t="s">
        <v>2429</v>
      </c>
      <c r="C2401" t="s">
        <v>14305</v>
      </c>
      <c r="D2401" t="s">
        <v>243</v>
      </c>
      <c r="E2401" t="s">
        <v>14375</v>
      </c>
      <c r="F2401" t="s">
        <v>5213</v>
      </c>
      <c r="G2401" t="s">
        <v>14174</v>
      </c>
      <c r="H2401" t="s">
        <v>27</v>
      </c>
      <c r="I2401" t="s">
        <v>28</v>
      </c>
      <c r="J2401" t="s">
        <v>14376</v>
      </c>
      <c r="K2401" t="s">
        <v>14308</v>
      </c>
      <c r="L2401" t="s">
        <v>14377</v>
      </c>
      <c r="M2401" t="s">
        <v>14378</v>
      </c>
      <c r="N2401" t="s">
        <v>12398</v>
      </c>
      <c r="O2401" t="s">
        <v>79</v>
      </c>
      <c r="P2401">
        <v>0</v>
      </c>
      <c r="Q2401">
        <v>0</v>
      </c>
      <c r="S2401" t="s">
        <v>14379</v>
      </c>
      <c r="U2401" t="s">
        <v>14374</v>
      </c>
    </row>
    <row r="2402" spans="1:21">
      <c r="A2402" t="s">
        <v>14380</v>
      </c>
      <c r="B2402" t="s">
        <v>4654</v>
      </c>
      <c r="C2402" t="s">
        <v>14367</v>
      </c>
      <c r="D2402" t="s">
        <v>243</v>
      </c>
      <c r="E2402" t="s">
        <v>14381</v>
      </c>
      <c r="F2402" t="s">
        <v>5213</v>
      </c>
      <c r="G2402" t="s">
        <v>14174</v>
      </c>
      <c r="H2402" t="s">
        <v>27</v>
      </c>
      <c r="I2402" t="s">
        <v>28</v>
      </c>
      <c r="J2402" t="s">
        <v>14382</v>
      </c>
      <c r="K2402" t="s">
        <v>14383</v>
      </c>
      <c r="L2402" t="s">
        <v>14384</v>
      </c>
      <c r="M2402" t="s">
        <v>14385</v>
      </c>
      <c r="N2402" t="s">
        <v>14386</v>
      </c>
      <c r="O2402" t="s">
        <v>55</v>
      </c>
      <c r="P2402">
        <v>0</v>
      </c>
      <c r="Q2402">
        <v>0</v>
      </c>
      <c r="S2402" t="s">
        <v>14387</v>
      </c>
      <c r="U2402" t="s">
        <v>14388</v>
      </c>
    </row>
    <row r="2403" spans="1:21">
      <c r="A2403">
        <v>4347</v>
      </c>
      <c r="B2403" t="s">
        <v>2886</v>
      </c>
      <c r="C2403" t="s">
        <v>14256</v>
      </c>
      <c r="D2403" t="s">
        <v>243</v>
      </c>
      <c r="E2403" t="s">
        <v>14389</v>
      </c>
      <c r="F2403" t="s">
        <v>5213</v>
      </c>
      <c r="G2403" t="s">
        <v>14174</v>
      </c>
      <c r="H2403" t="s">
        <v>27</v>
      </c>
      <c r="I2403" t="s">
        <v>2556</v>
      </c>
      <c r="O2403" t="s">
        <v>79</v>
      </c>
      <c r="P2403">
        <v>0</v>
      </c>
      <c r="Q2403">
        <v>0</v>
      </c>
      <c r="S2403" t="s">
        <v>14390</v>
      </c>
      <c r="T2403" t="s">
        <v>14391</v>
      </c>
      <c r="U2403" t="s">
        <v>14392</v>
      </c>
    </row>
    <row r="2404" spans="1:21">
      <c r="A2404" t="s">
        <v>14393</v>
      </c>
      <c r="B2404" t="s">
        <v>2886</v>
      </c>
      <c r="C2404" t="s">
        <v>14256</v>
      </c>
      <c r="D2404" t="s">
        <v>243</v>
      </c>
      <c r="E2404" t="s">
        <v>14394</v>
      </c>
      <c r="F2404" t="s">
        <v>5213</v>
      </c>
      <c r="G2404" t="s">
        <v>14174</v>
      </c>
      <c r="H2404" t="s">
        <v>27</v>
      </c>
      <c r="I2404" t="s">
        <v>2556</v>
      </c>
      <c r="J2404" t="s">
        <v>6929</v>
      </c>
      <c r="K2404" t="s">
        <v>13393</v>
      </c>
      <c r="L2404" t="s">
        <v>13394</v>
      </c>
      <c r="M2404" t="s">
        <v>13395</v>
      </c>
      <c r="N2404" t="s">
        <v>1300</v>
      </c>
      <c r="O2404" t="s">
        <v>79</v>
      </c>
      <c r="P2404">
        <v>0</v>
      </c>
      <c r="Q2404">
        <v>0</v>
      </c>
      <c r="S2404" t="s">
        <v>14395</v>
      </c>
      <c r="T2404" t="s">
        <v>14391</v>
      </c>
      <c r="U2404" t="s">
        <v>14396</v>
      </c>
    </row>
    <row r="2405" spans="1:21">
      <c r="A2405">
        <v>4349</v>
      </c>
      <c r="B2405" t="s">
        <v>2886</v>
      </c>
      <c r="C2405" t="s">
        <v>14256</v>
      </c>
      <c r="D2405" t="s">
        <v>243</v>
      </c>
      <c r="E2405" t="s">
        <v>14397</v>
      </c>
      <c r="F2405" t="s">
        <v>5213</v>
      </c>
      <c r="G2405" t="s">
        <v>14174</v>
      </c>
      <c r="H2405" t="s">
        <v>27</v>
      </c>
      <c r="I2405" t="s">
        <v>2556</v>
      </c>
      <c r="J2405" t="s">
        <v>6929</v>
      </c>
      <c r="K2405" t="s">
        <v>13393</v>
      </c>
      <c r="L2405" t="s">
        <v>13394</v>
      </c>
      <c r="M2405" t="s">
        <v>13395</v>
      </c>
      <c r="N2405" t="s">
        <v>1300</v>
      </c>
      <c r="O2405" t="s">
        <v>55</v>
      </c>
      <c r="P2405">
        <v>0</v>
      </c>
      <c r="Q2405">
        <v>0</v>
      </c>
      <c r="S2405" t="s">
        <v>14398</v>
      </c>
      <c r="T2405" t="s">
        <v>14391</v>
      </c>
      <c r="U2405" t="s">
        <v>14399</v>
      </c>
    </row>
    <row r="2406" spans="1:21">
      <c r="A2406">
        <v>4350</v>
      </c>
      <c r="B2406" t="s">
        <v>21</v>
      </c>
      <c r="C2406" t="s">
        <v>5402</v>
      </c>
      <c r="D2406" t="s">
        <v>3957</v>
      </c>
      <c r="E2406" t="s">
        <v>14400</v>
      </c>
      <c r="F2406" t="s">
        <v>5213</v>
      </c>
      <c r="G2406" t="s">
        <v>14401</v>
      </c>
      <c r="H2406" t="s">
        <v>27</v>
      </c>
      <c r="I2406" t="s">
        <v>28</v>
      </c>
      <c r="J2406" t="s">
        <v>3034</v>
      </c>
      <c r="K2406" t="s">
        <v>4799</v>
      </c>
      <c r="L2406" t="s">
        <v>2929</v>
      </c>
      <c r="M2406" t="s">
        <v>3971</v>
      </c>
      <c r="N2406" t="s">
        <v>6896</v>
      </c>
      <c r="O2406" t="s">
        <v>55</v>
      </c>
      <c r="P2406">
        <v>0</v>
      </c>
      <c r="Q2406">
        <v>0</v>
      </c>
      <c r="S2406" t="s">
        <v>14402</v>
      </c>
      <c r="U2406" t="s">
        <v>14403</v>
      </c>
    </row>
    <row r="2407" spans="1:21">
      <c r="A2407">
        <v>4351</v>
      </c>
      <c r="B2407" t="s">
        <v>11388</v>
      </c>
      <c r="C2407" t="s">
        <v>14404</v>
      </c>
      <c r="D2407" t="s">
        <v>364</v>
      </c>
      <c r="E2407" t="s">
        <v>14405</v>
      </c>
      <c r="F2407" t="s">
        <v>5213</v>
      </c>
      <c r="G2407" t="s">
        <v>14401</v>
      </c>
      <c r="H2407" t="s">
        <v>27</v>
      </c>
      <c r="I2407" t="s">
        <v>28</v>
      </c>
      <c r="J2407" t="s">
        <v>14406</v>
      </c>
      <c r="K2407" t="s">
        <v>14407</v>
      </c>
      <c r="L2407" t="s">
        <v>14408</v>
      </c>
      <c r="M2407" t="s">
        <v>14409</v>
      </c>
      <c r="O2407" t="s">
        <v>121</v>
      </c>
      <c r="P2407">
        <v>0</v>
      </c>
      <c r="Q2407">
        <v>0</v>
      </c>
      <c r="S2407" t="s">
        <v>14410</v>
      </c>
      <c r="U2407" t="s">
        <v>14403</v>
      </c>
    </row>
    <row r="2408" spans="1:21">
      <c r="A2408">
        <v>4352</v>
      </c>
      <c r="B2408" t="s">
        <v>11388</v>
      </c>
      <c r="C2408" t="s">
        <v>14199</v>
      </c>
      <c r="D2408" t="s">
        <v>364</v>
      </c>
      <c r="E2408" t="s">
        <v>14411</v>
      </c>
      <c r="F2408" t="s">
        <v>5213</v>
      </c>
      <c r="G2408" t="s">
        <v>14401</v>
      </c>
      <c r="H2408" t="s">
        <v>27</v>
      </c>
      <c r="I2408" t="s">
        <v>28</v>
      </c>
      <c r="J2408" t="s">
        <v>14412</v>
      </c>
      <c r="K2408" t="s">
        <v>14413</v>
      </c>
      <c r="L2408" t="s">
        <v>14414</v>
      </c>
      <c r="M2408" t="s">
        <v>14415</v>
      </c>
      <c r="O2408" t="s">
        <v>121</v>
      </c>
      <c r="P2408">
        <v>0</v>
      </c>
      <c r="Q2408">
        <v>0</v>
      </c>
      <c r="S2408" t="s">
        <v>14416</v>
      </c>
      <c r="U2408" t="s">
        <v>14417</v>
      </c>
    </row>
    <row r="2409" spans="1:21">
      <c r="A2409">
        <v>4353</v>
      </c>
      <c r="B2409" t="s">
        <v>3748</v>
      </c>
      <c r="C2409" t="s">
        <v>14360</v>
      </c>
      <c r="D2409" t="s">
        <v>243</v>
      </c>
      <c r="E2409" t="s">
        <v>14418</v>
      </c>
      <c r="F2409" t="s">
        <v>5213</v>
      </c>
      <c r="G2409" t="s">
        <v>14401</v>
      </c>
      <c r="H2409" t="s">
        <v>27</v>
      </c>
      <c r="I2409" t="s">
        <v>28</v>
      </c>
      <c r="J2409" t="s">
        <v>14419</v>
      </c>
      <c r="K2409" t="s">
        <v>14420</v>
      </c>
      <c r="L2409" t="s">
        <v>14421</v>
      </c>
      <c r="M2409" t="s">
        <v>14422</v>
      </c>
      <c r="N2409" t="s">
        <v>14423</v>
      </c>
      <c r="O2409" t="s">
        <v>64</v>
      </c>
      <c r="P2409">
        <v>0</v>
      </c>
      <c r="Q2409">
        <v>0</v>
      </c>
      <c r="S2409" t="s">
        <v>14424</v>
      </c>
      <c r="U2409" t="s">
        <v>14417</v>
      </c>
    </row>
    <row r="2410" spans="1:21">
      <c r="A2410">
        <v>4354</v>
      </c>
      <c r="B2410" t="s">
        <v>3748</v>
      </c>
      <c r="C2410" t="s">
        <v>6927</v>
      </c>
      <c r="D2410" t="s">
        <v>243</v>
      </c>
      <c r="E2410" t="s">
        <v>14425</v>
      </c>
      <c r="F2410" t="s">
        <v>5213</v>
      </c>
      <c r="G2410" t="s">
        <v>14401</v>
      </c>
      <c r="H2410" t="s">
        <v>27</v>
      </c>
      <c r="I2410" t="s">
        <v>28</v>
      </c>
      <c r="J2410" t="s">
        <v>14426</v>
      </c>
      <c r="K2410" t="s">
        <v>14427</v>
      </c>
      <c r="L2410" t="s">
        <v>14428</v>
      </c>
      <c r="M2410" t="s">
        <v>14429</v>
      </c>
      <c r="N2410" t="s">
        <v>14430</v>
      </c>
      <c r="O2410" t="s">
        <v>64</v>
      </c>
      <c r="P2410">
        <v>0</v>
      </c>
      <c r="Q2410">
        <v>0</v>
      </c>
      <c r="S2410" t="s">
        <v>14431</v>
      </c>
      <c r="U2410" t="s">
        <v>14432</v>
      </c>
    </row>
    <row r="2411" spans="1:21">
      <c r="A2411">
        <v>4355</v>
      </c>
      <c r="B2411" t="s">
        <v>2429</v>
      </c>
      <c r="C2411" t="s">
        <v>14305</v>
      </c>
      <c r="D2411" t="s">
        <v>243</v>
      </c>
      <c r="E2411" t="s">
        <v>14433</v>
      </c>
      <c r="F2411" t="s">
        <v>5213</v>
      </c>
      <c r="G2411" t="s">
        <v>14401</v>
      </c>
      <c r="H2411" t="s">
        <v>27</v>
      </c>
      <c r="I2411" t="s">
        <v>28</v>
      </c>
      <c r="J2411" t="s">
        <v>14434</v>
      </c>
      <c r="K2411" t="s">
        <v>14435</v>
      </c>
      <c r="L2411" t="s">
        <v>14377</v>
      </c>
      <c r="M2411" t="s">
        <v>14436</v>
      </c>
      <c r="N2411" t="s">
        <v>5276</v>
      </c>
      <c r="O2411" t="s">
        <v>79</v>
      </c>
      <c r="P2411">
        <v>0</v>
      </c>
      <c r="Q2411">
        <v>0</v>
      </c>
      <c r="S2411" t="s">
        <v>14437</v>
      </c>
      <c r="U2411" t="s">
        <v>14438</v>
      </c>
    </row>
    <row r="2412" spans="1:21">
      <c r="A2412">
        <v>4356</v>
      </c>
      <c r="B2412" t="s">
        <v>2429</v>
      </c>
      <c r="C2412" t="s">
        <v>8922</v>
      </c>
      <c r="D2412" t="s">
        <v>243</v>
      </c>
      <c r="E2412" t="s">
        <v>14439</v>
      </c>
      <c r="F2412" t="s">
        <v>5213</v>
      </c>
      <c r="G2412" t="s">
        <v>14401</v>
      </c>
      <c r="H2412" t="s">
        <v>27</v>
      </c>
      <c r="I2412" t="s">
        <v>28</v>
      </c>
      <c r="J2412" t="s">
        <v>14440</v>
      </c>
      <c r="K2412" t="s">
        <v>14441</v>
      </c>
      <c r="L2412" t="s">
        <v>14442</v>
      </c>
      <c r="M2412" t="s">
        <v>14443</v>
      </c>
      <c r="N2412" t="s">
        <v>12524</v>
      </c>
      <c r="O2412" t="s">
        <v>64</v>
      </c>
      <c r="P2412">
        <v>0</v>
      </c>
      <c r="Q2412">
        <v>0</v>
      </c>
      <c r="S2412" t="s">
        <v>14444</v>
      </c>
      <c r="U2412" t="s">
        <v>14445</v>
      </c>
    </row>
    <row r="2413" spans="1:21">
      <c r="A2413">
        <v>4357</v>
      </c>
      <c r="B2413" t="s">
        <v>2429</v>
      </c>
      <c r="C2413" t="s">
        <v>14305</v>
      </c>
      <c r="D2413" t="s">
        <v>243</v>
      </c>
      <c r="E2413" t="s">
        <v>14446</v>
      </c>
      <c r="F2413" t="s">
        <v>5213</v>
      </c>
      <c r="G2413" t="s">
        <v>14401</v>
      </c>
      <c r="H2413" t="s">
        <v>27</v>
      </c>
      <c r="I2413" t="s">
        <v>28</v>
      </c>
      <c r="J2413" t="s">
        <v>14447</v>
      </c>
      <c r="K2413" t="s">
        <v>14448</v>
      </c>
      <c r="L2413" t="s">
        <v>14449</v>
      </c>
      <c r="M2413" t="s">
        <v>13779</v>
      </c>
      <c r="N2413" t="s">
        <v>6384</v>
      </c>
      <c r="O2413" t="s">
        <v>79</v>
      </c>
      <c r="P2413">
        <v>0</v>
      </c>
      <c r="Q2413">
        <v>0</v>
      </c>
      <c r="S2413" t="s">
        <v>14450</v>
      </c>
      <c r="U2413" t="s">
        <v>14451</v>
      </c>
    </row>
    <row r="2414" spans="1:21">
      <c r="A2414">
        <v>4358</v>
      </c>
      <c r="B2414" t="s">
        <v>2429</v>
      </c>
      <c r="C2414" t="s">
        <v>14452</v>
      </c>
      <c r="D2414" t="s">
        <v>243</v>
      </c>
      <c r="E2414" t="s">
        <v>14453</v>
      </c>
      <c r="F2414" t="s">
        <v>5213</v>
      </c>
      <c r="G2414" t="s">
        <v>14401</v>
      </c>
      <c r="H2414" t="s">
        <v>27</v>
      </c>
      <c r="I2414" t="s">
        <v>28</v>
      </c>
      <c r="J2414" t="s">
        <v>14454</v>
      </c>
      <c r="K2414" t="s">
        <v>14455</v>
      </c>
      <c r="L2414" t="s">
        <v>14456</v>
      </c>
      <c r="M2414" t="s">
        <v>14457</v>
      </c>
      <c r="N2414" t="s">
        <v>14458</v>
      </c>
      <c r="O2414" t="s">
        <v>79</v>
      </c>
      <c r="P2414">
        <v>0</v>
      </c>
      <c r="Q2414">
        <v>0</v>
      </c>
      <c r="S2414" t="s">
        <v>14459</v>
      </c>
      <c r="U2414" t="s">
        <v>14460</v>
      </c>
    </row>
    <row r="2415" spans="1:21">
      <c r="A2415">
        <v>4359</v>
      </c>
      <c r="B2415" t="s">
        <v>2950</v>
      </c>
      <c r="C2415" t="s">
        <v>14461</v>
      </c>
      <c r="D2415" t="s">
        <v>243</v>
      </c>
      <c r="E2415" t="s">
        <v>14462</v>
      </c>
      <c r="F2415" t="s">
        <v>5213</v>
      </c>
      <c r="G2415" t="s">
        <v>14401</v>
      </c>
      <c r="H2415" t="s">
        <v>27</v>
      </c>
      <c r="I2415" t="s">
        <v>28</v>
      </c>
      <c r="J2415" t="s">
        <v>14463</v>
      </c>
      <c r="K2415" t="s">
        <v>14464</v>
      </c>
      <c r="L2415" t="s">
        <v>14465</v>
      </c>
      <c r="M2415" t="s">
        <v>14466</v>
      </c>
      <c r="N2415" t="s">
        <v>14467</v>
      </c>
      <c r="O2415" t="s">
        <v>34</v>
      </c>
      <c r="P2415">
        <v>0</v>
      </c>
      <c r="Q2415">
        <v>0</v>
      </c>
      <c r="S2415" t="s">
        <v>14468</v>
      </c>
      <c r="U2415" t="s">
        <v>14460</v>
      </c>
    </row>
    <row r="2416" spans="1:21">
      <c r="A2416">
        <v>4360</v>
      </c>
      <c r="B2416" t="s">
        <v>2950</v>
      </c>
      <c r="C2416" t="s">
        <v>14469</v>
      </c>
      <c r="D2416" t="s">
        <v>243</v>
      </c>
      <c r="E2416" t="s">
        <v>14470</v>
      </c>
      <c r="F2416" t="s">
        <v>5213</v>
      </c>
      <c r="G2416" t="s">
        <v>14401</v>
      </c>
      <c r="H2416" t="s">
        <v>27</v>
      </c>
      <c r="I2416" t="s">
        <v>28</v>
      </c>
      <c r="J2416" t="s">
        <v>14471</v>
      </c>
      <c r="K2416" t="s">
        <v>14472</v>
      </c>
      <c r="L2416" t="s">
        <v>14473</v>
      </c>
      <c r="M2416" t="s">
        <v>14474</v>
      </c>
      <c r="N2416" t="s">
        <v>14475</v>
      </c>
      <c r="O2416" t="s">
        <v>121</v>
      </c>
      <c r="P2416">
        <v>0</v>
      </c>
      <c r="Q2416">
        <v>0</v>
      </c>
      <c r="S2416" t="s">
        <v>14476</v>
      </c>
      <c r="U2416" t="s">
        <v>14477</v>
      </c>
    </row>
    <row r="2417" spans="1:21">
      <c r="A2417">
        <v>4361</v>
      </c>
      <c r="B2417" t="s">
        <v>11126</v>
      </c>
      <c r="C2417" t="s">
        <v>14045</v>
      </c>
      <c r="D2417" t="s">
        <v>23</v>
      </c>
      <c r="E2417" t="s">
        <v>14478</v>
      </c>
      <c r="F2417" t="s">
        <v>5213</v>
      </c>
      <c r="G2417" t="s">
        <v>14401</v>
      </c>
      <c r="H2417" t="s">
        <v>27</v>
      </c>
      <c r="I2417" t="s">
        <v>28</v>
      </c>
      <c r="J2417" t="s">
        <v>14479</v>
      </c>
      <c r="K2417" t="s">
        <v>14480</v>
      </c>
      <c r="L2417" t="s">
        <v>14481</v>
      </c>
      <c r="M2417" t="s">
        <v>14482</v>
      </c>
      <c r="O2417" t="s">
        <v>34</v>
      </c>
      <c r="P2417">
        <v>0</v>
      </c>
      <c r="Q2417">
        <v>0</v>
      </c>
      <c r="S2417" t="s">
        <v>14483</v>
      </c>
      <c r="U2417" t="s">
        <v>14484</v>
      </c>
    </row>
    <row r="2418" spans="1:21">
      <c r="A2418">
        <v>4362</v>
      </c>
      <c r="B2418" t="s">
        <v>3748</v>
      </c>
      <c r="C2418" t="s">
        <v>14485</v>
      </c>
      <c r="D2418" t="s">
        <v>23</v>
      </c>
      <c r="E2418" t="s">
        <v>14486</v>
      </c>
      <c r="F2418" t="s">
        <v>5213</v>
      </c>
      <c r="G2418" t="s">
        <v>14401</v>
      </c>
      <c r="H2418" t="s">
        <v>27</v>
      </c>
      <c r="I2418" t="s">
        <v>28</v>
      </c>
      <c r="J2418" t="s">
        <v>12550</v>
      </c>
      <c r="K2418" t="s">
        <v>14487</v>
      </c>
      <c r="L2418" t="s">
        <v>14488</v>
      </c>
      <c r="M2418" t="s">
        <v>14489</v>
      </c>
      <c r="O2418" t="s">
        <v>64</v>
      </c>
      <c r="P2418">
        <v>0</v>
      </c>
      <c r="Q2418">
        <v>0</v>
      </c>
      <c r="R2418" t="s">
        <v>14490</v>
      </c>
      <c r="S2418" t="s">
        <v>14491</v>
      </c>
      <c r="U2418" t="s">
        <v>14492</v>
      </c>
    </row>
    <row r="2419" spans="1:21">
      <c r="A2419">
        <v>4363</v>
      </c>
      <c r="B2419" t="s">
        <v>12872</v>
      </c>
      <c r="C2419" t="s">
        <v>14493</v>
      </c>
      <c r="D2419" t="s">
        <v>23</v>
      </c>
      <c r="E2419" t="s">
        <v>14494</v>
      </c>
      <c r="F2419" t="s">
        <v>5213</v>
      </c>
      <c r="G2419" t="s">
        <v>14401</v>
      </c>
      <c r="H2419" t="s">
        <v>27</v>
      </c>
      <c r="I2419" t="s">
        <v>28</v>
      </c>
      <c r="J2419" t="s">
        <v>14495</v>
      </c>
      <c r="K2419" t="s">
        <v>14496</v>
      </c>
      <c r="L2419" t="s">
        <v>14497</v>
      </c>
      <c r="M2419" t="s">
        <v>4254</v>
      </c>
      <c r="N2419" t="s">
        <v>6384</v>
      </c>
      <c r="O2419" t="s">
        <v>55</v>
      </c>
      <c r="P2419">
        <v>0</v>
      </c>
      <c r="Q2419">
        <v>0</v>
      </c>
      <c r="S2419" t="s">
        <v>14498</v>
      </c>
      <c r="U2419" t="s">
        <v>14499</v>
      </c>
    </row>
    <row r="2420" spans="1:21">
      <c r="A2420">
        <v>4364</v>
      </c>
      <c r="B2420" t="s">
        <v>3748</v>
      </c>
      <c r="C2420" t="s">
        <v>14500</v>
      </c>
      <c r="D2420" t="s">
        <v>23</v>
      </c>
      <c r="E2420" t="s">
        <v>14501</v>
      </c>
      <c r="F2420" t="s">
        <v>5213</v>
      </c>
      <c r="G2420" t="s">
        <v>14401</v>
      </c>
      <c r="H2420" t="s">
        <v>27</v>
      </c>
      <c r="I2420" t="s">
        <v>28</v>
      </c>
      <c r="J2420" t="s">
        <v>14502</v>
      </c>
      <c r="K2420" t="s">
        <v>11892</v>
      </c>
      <c r="L2420" t="s">
        <v>12681</v>
      </c>
      <c r="M2420" t="s">
        <v>12231</v>
      </c>
      <c r="N2420" t="s">
        <v>4255</v>
      </c>
      <c r="O2420" t="s">
        <v>121</v>
      </c>
      <c r="P2420">
        <v>0</v>
      </c>
      <c r="Q2420">
        <v>0</v>
      </c>
      <c r="S2420" t="s">
        <v>14503</v>
      </c>
      <c r="U2420" t="s">
        <v>14499</v>
      </c>
    </row>
    <row r="2421" spans="1:21">
      <c r="A2421">
        <v>4365</v>
      </c>
      <c r="B2421" t="s">
        <v>21</v>
      </c>
      <c r="C2421" t="s">
        <v>227</v>
      </c>
      <c r="D2421" t="s">
        <v>23</v>
      </c>
      <c r="E2421" t="s">
        <v>14504</v>
      </c>
      <c r="F2421" t="s">
        <v>5213</v>
      </c>
      <c r="G2421" t="s">
        <v>14401</v>
      </c>
      <c r="H2421" t="s">
        <v>27</v>
      </c>
      <c r="I2421" t="s">
        <v>28</v>
      </c>
      <c r="J2421" t="s">
        <v>14505</v>
      </c>
      <c r="K2421" t="s">
        <v>14506</v>
      </c>
      <c r="L2421" t="s">
        <v>14507</v>
      </c>
      <c r="M2421" t="s">
        <v>14508</v>
      </c>
      <c r="N2421" t="s">
        <v>14509</v>
      </c>
      <c r="O2421" t="s">
        <v>121</v>
      </c>
      <c r="P2421">
        <v>0</v>
      </c>
      <c r="Q2421">
        <v>0</v>
      </c>
      <c r="S2421" t="s">
        <v>14510</v>
      </c>
      <c r="U2421" t="s">
        <v>14511</v>
      </c>
    </row>
    <row r="2422" spans="1:21">
      <c r="A2422" t="s">
        <v>14512</v>
      </c>
      <c r="B2422" t="s">
        <v>11126</v>
      </c>
      <c r="C2422" t="s">
        <v>14513</v>
      </c>
      <c r="D2422" t="s">
        <v>23</v>
      </c>
      <c r="E2422" t="s">
        <v>14514</v>
      </c>
      <c r="F2422" t="s">
        <v>5213</v>
      </c>
      <c r="G2422" t="s">
        <v>14401</v>
      </c>
      <c r="H2422" t="s">
        <v>27</v>
      </c>
      <c r="I2422" t="s">
        <v>28</v>
      </c>
      <c r="J2422" t="s">
        <v>14515</v>
      </c>
      <c r="K2422" t="s">
        <v>14516</v>
      </c>
      <c r="L2422" t="s">
        <v>14517</v>
      </c>
      <c r="M2422" t="s">
        <v>14518</v>
      </c>
      <c r="O2422" t="s">
        <v>64</v>
      </c>
      <c r="P2422">
        <v>0</v>
      </c>
      <c r="Q2422">
        <v>0</v>
      </c>
      <c r="R2422" t="s">
        <v>14519</v>
      </c>
      <c r="S2422" t="s">
        <v>14520</v>
      </c>
      <c r="U2422" t="s">
        <v>14521</v>
      </c>
    </row>
    <row r="2423" spans="1:21">
      <c r="A2423">
        <v>4367</v>
      </c>
      <c r="B2423" t="s">
        <v>2429</v>
      </c>
      <c r="C2423" t="s">
        <v>14522</v>
      </c>
      <c r="D2423" t="s">
        <v>23</v>
      </c>
      <c r="E2423" t="s">
        <v>14523</v>
      </c>
      <c r="F2423" t="s">
        <v>5213</v>
      </c>
      <c r="G2423" t="s">
        <v>14401</v>
      </c>
      <c r="H2423" t="s">
        <v>27</v>
      </c>
      <c r="I2423" t="s">
        <v>28</v>
      </c>
      <c r="J2423" t="s">
        <v>14524</v>
      </c>
      <c r="K2423" t="s">
        <v>14525</v>
      </c>
      <c r="L2423" t="s">
        <v>12182</v>
      </c>
      <c r="M2423" t="s">
        <v>14526</v>
      </c>
      <c r="N2423" t="s">
        <v>5291</v>
      </c>
      <c r="O2423" t="s">
        <v>121</v>
      </c>
      <c r="P2423">
        <v>0</v>
      </c>
      <c r="Q2423">
        <v>0</v>
      </c>
      <c r="S2423" t="s">
        <v>14527</v>
      </c>
      <c r="U2423" t="s">
        <v>14528</v>
      </c>
    </row>
    <row r="2424" spans="1:21">
      <c r="A2424">
        <v>4368</v>
      </c>
      <c r="B2424" t="s">
        <v>7095</v>
      </c>
      <c r="C2424" t="s">
        <v>14529</v>
      </c>
      <c r="D2424" t="s">
        <v>3320</v>
      </c>
      <c r="E2424" t="s">
        <v>14530</v>
      </c>
      <c r="F2424" t="s">
        <v>5213</v>
      </c>
      <c r="G2424" t="s">
        <v>14401</v>
      </c>
      <c r="H2424" t="s">
        <v>27</v>
      </c>
      <c r="I2424" t="s">
        <v>28</v>
      </c>
      <c r="J2424" t="s">
        <v>14531</v>
      </c>
      <c r="K2424" t="s">
        <v>14532</v>
      </c>
      <c r="L2424" t="s">
        <v>5342</v>
      </c>
      <c r="M2424" t="s">
        <v>14533</v>
      </c>
      <c r="O2424" t="s">
        <v>64</v>
      </c>
      <c r="P2424">
        <v>0</v>
      </c>
      <c r="Q2424">
        <v>0</v>
      </c>
      <c r="S2424" t="s">
        <v>14534</v>
      </c>
      <c r="U2424" t="s">
        <v>14535</v>
      </c>
    </row>
    <row r="2425" spans="1:21">
      <c r="A2425">
        <v>4369</v>
      </c>
      <c r="B2425" t="s">
        <v>7095</v>
      </c>
      <c r="C2425" t="s">
        <v>14536</v>
      </c>
      <c r="D2425" t="s">
        <v>3320</v>
      </c>
      <c r="E2425" t="s">
        <v>14537</v>
      </c>
      <c r="F2425" t="s">
        <v>5213</v>
      </c>
      <c r="G2425" t="s">
        <v>14401</v>
      </c>
      <c r="H2425" t="s">
        <v>27</v>
      </c>
      <c r="I2425" t="s">
        <v>28</v>
      </c>
      <c r="J2425" t="s">
        <v>3972</v>
      </c>
      <c r="K2425" t="s">
        <v>14538</v>
      </c>
      <c r="L2425" t="s">
        <v>5341</v>
      </c>
      <c r="M2425" t="s">
        <v>14539</v>
      </c>
      <c r="O2425" t="s">
        <v>34</v>
      </c>
      <c r="P2425">
        <v>0</v>
      </c>
      <c r="Q2425">
        <v>0</v>
      </c>
      <c r="S2425" t="s">
        <v>14540</v>
      </c>
      <c r="U2425" t="s">
        <v>14541</v>
      </c>
    </row>
    <row r="2426" spans="1:21">
      <c r="A2426">
        <v>4370</v>
      </c>
      <c r="B2426" t="s">
        <v>2950</v>
      </c>
      <c r="C2426" t="s">
        <v>14542</v>
      </c>
      <c r="D2426" t="s">
        <v>47</v>
      </c>
      <c r="E2426" t="s">
        <v>14543</v>
      </c>
      <c r="F2426" t="s">
        <v>5213</v>
      </c>
      <c r="G2426" t="s">
        <v>14401</v>
      </c>
      <c r="H2426" t="s">
        <v>27</v>
      </c>
      <c r="I2426" t="s">
        <v>28</v>
      </c>
      <c r="J2426" t="s">
        <v>14544</v>
      </c>
      <c r="K2426" t="s">
        <v>14545</v>
      </c>
      <c r="L2426" t="s">
        <v>14546</v>
      </c>
      <c r="M2426" t="s">
        <v>14547</v>
      </c>
      <c r="N2426" t="s">
        <v>14548</v>
      </c>
      <c r="O2426" t="s">
        <v>55</v>
      </c>
      <c r="P2426">
        <v>0</v>
      </c>
      <c r="Q2426">
        <v>0</v>
      </c>
      <c r="S2426" t="s">
        <v>14549</v>
      </c>
      <c r="U2426" t="s">
        <v>14541</v>
      </c>
    </row>
    <row r="2427" spans="1:21">
      <c r="A2427">
        <v>4371</v>
      </c>
      <c r="B2427" t="s">
        <v>2429</v>
      </c>
      <c r="C2427" t="s">
        <v>14550</v>
      </c>
      <c r="D2427" t="s">
        <v>47</v>
      </c>
      <c r="E2427" t="s">
        <v>14551</v>
      </c>
      <c r="F2427" t="s">
        <v>5213</v>
      </c>
      <c r="G2427" t="s">
        <v>14401</v>
      </c>
      <c r="H2427" t="s">
        <v>27</v>
      </c>
      <c r="I2427" t="s">
        <v>28</v>
      </c>
      <c r="J2427" t="s">
        <v>4256</v>
      </c>
      <c r="K2427" t="s">
        <v>12577</v>
      </c>
      <c r="L2427" t="s">
        <v>5812</v>
      </c>
      <c r="M2427" t="s">
        <v>11092</v>
      </c>
      <c r="N2427" t="s">
        <v>11093</v>
      </c>
      <c r="O2427" t="s">
        <v>55</v>
      </c>
      <c r="P2427">
        <v>0</v>
      </c>
      <c r="Q2427">
        <v>0</v>
      </c>
      <c r="S2427" t="s">
        <v>14552</v>
      </c>
      <c r="U2427" t="s">
        <v>14553</v>
      </c>
    </row>
    <row r="2428" spans="1:21">
      <c r="A2428">
        <v>4372</v>
      </c>
      <c r="B2428" t="s">
        <v>2972</v>
      </c>
      <c r="C2428" t="s">
        <v>14554</v>
      </c>
      <c r="D2428" t="s">
        <v>480</v>
      </c>
      <c r="E2428" t="s">
        <v>14555</v>
      </c>
      <c r="F2428" t="s">
        <v>5213</v>
      </c>
      <c r="G2428" t="s">
        <v>14401</v>
      </c>
      <c r="H2428" t="s">
        <v>27</v>
      </c>
      <c r="I2428" t="s">
        <v>28</v>
      </c>
      <c r="J2428" t="s">
        <v>14556</v>
      </c>
      <c r="K2428" t="s">
        <v>14557</v>
      </c>
      <c r="L2428" t="s">
        <v>14558</v>
      </c>
      <c r="M2428" t="s">
        <v>14559</v>
      </c>
      <c r="N2428" t="s">
        <v>14560</v>
      </c>
      <c r="O2428" t="s">
        <v>34</v>
      </c>
      <c r="P2428">
        <v>0</v>
      </c>
      <c r="Q2428">
        <v>0</v>
      </c>
      <c r="S2428" t="s">
        <v>14561</v>
      </c>
      <c r="U2428" t="s">
        <v>14562</v>
      </c>
    </row>
    <row r="2429" spans="1:21">
      <c r="A2429">
        <v>4373</v>
      </c>
      <c r="B2429" t="s">
        <v>2950</v>
      </c>
      <c r="C2429" t="s">
        <v>14563</v>
      </c>
      <c r="D2429" t="s">
        <v>480</v>
      </c>
      <c r="E2429" t="s">
        <v>14564</v>
      </c>
      <c r="F2429" t="s">
        <v>5213</v>
      </c>
      <c r="G2429" t="s">
        <v>14401</v>
      </c>
      <c r="H2429" t="s">
        <v>27</v>
      </c>
      <c r="I2429" t="s">
        <v>28</v>
      </c>
      <c r="J2429" t="s">
        <v>14565</v>
      </c>
      <c r="K2429" t="s">
        <v>12524</v>
      </c>
      <c r="L2429" t="s">
        <v>11244</v>
      </c>
      <c r="M2429" t="s">
        <v>5324</v>
      </c>
      <c r="N2429" t="s">
        <v>12525</v>
      </c>
      <c r="O2429" t="s">
        <v>121</v>
      </c>
      <c r="P2429">
        <v>0</v>
      </c>
      <c r="Q2429">
        <v>0</v>
      </c>
      <c r="S2429" t="s">
        <v>14566</v>
      </c>
      <c r="U2429" t="s">
        <v>14567</v>
      </c>
    </row>
    <row r="2430" spans="1:21">
      <c r="A2430">
        <v>4374</v>
      </c>
      <c r="B2430" t="s">
        <v>2950</v>
      </c>
      <c r="C2430" t="s">
        <v>12538</v>
      </c>
      <c r="D2430" t="s">
        <v>480</v>
      </c>
      <c r="E2430" t="s">
        <v>14568</v>
      </c>
      <c r="F2430" t="s">
        <v>5213</v>
      </c>
      <c r="G2430" t="s">
        <v>14401</v>
      </c>
      <c r="H2430" t="s">
        <v>27</v>
      </c>
      <c r="I2430" t="s">
        <v>28</v>
      </c>
      <c r="J2430" t="s">
        <v>14569</v>
      </c>
      <c r="K2430" t="s">
        <v>14570</v>
      </c>
      <c r="L2430" t="s">
        <v>14571</v>
      </c>
      <c r="M2430" t="s">
        <v>14572</v>
      </c>
      <c r="N2430" t="s">
        <v>14573</v>
      </c>
      <c r="O2430" t="s">
        <v>55</v>
      </c>
      <c r="P2430">
        <v>0</v>
      </c>
      <c r="Q2430">
        <v>0</v>
      </c>
      <c r="S2430" t="s">
        <v>14574</v>
      </c>
      <c r="U2430" t="s">
        <v>14575</v>
      </c>
    </row>
    <row r="2431" spans="1:21">
      <c r="A2431">
        <v>4375</v>
      </c>
      <c r="B2431" t="s">
        <v>4654</v>
      </c>
      <c r="C2431" t="s">
        <v>14367</v>
      </c>
      <c r="D2431" t="s">
        <v>243</v>
      </c>
      <c r="E2431" t="s">
        <v>14576</v>
      </c>
      <c r="F2431" t="s">
        <v>5213</v>
      </c>
      <c r="G2431" t="s">
        <v>14401</v>
      </c>
      <c r="H2431" t="s">
        <v>27</v>
      </c>
      <c r="I2431" t="s">
        <v>28</v>
      </c>
      <c r="J2431" t="s">
        <v>14577</v>
      </c>
      <c r="K2431" t="s">
        <v>14578</v>
      </c>
      <c r="L2431" t="s">
        <v>14579</v>
      </c>
      <c r="M2431" t="s">
        <v>14580</v>
      </c>
      <c r="N2431" t="s">
        <v>14581</v>
      </c>
      <c r="O2431" t="s">
        <v>79</v>
      </c>
      <c r="P2431">
        <v>0</v>
      </c>
      <c r="Q2431">
        <v>0</v>
      </c>
      <c r="S2431" t="s">
        <v>14582</v>
      </c>
      <c r="U2431" t="s">
        <v>14583</v>
      </c>
    </row>
    <row r="2432" spans="1:21">
      <c r="A2432">
        <v>4376</v>
      </c>
      <c r="B2432" t="s">
        <v>4654</v>
      </c>
      <c r="C2432" t="s">
        <v>14367</v>
      </c>
      <c r="D2432" t="s">
        <v>243</v>
      </c>
      <c r="E2432" t="s">
        <v>14584</v>
      </c>
      <c r="F2432" t="s">
        <v>5213</v>
      </c>
      <c r="G2432" t="s">
        <v>14401</v>
      </c>
      <c r="H2432" t="s">
        <v>27</v>
      </c>
      <c r="I2432" t="s">
        <v>28</v>
      </c>
      <c r="J2432" t="s">
        <v>14585</v>
      </c>
      <c r="K2432" t="s">
        <v>14586</v>
      </c>
      <c r="L2432" t="s">
        <v>14587</v>
      </c>
      <c r="M2432" t="s">
        <v>14588</v>
      </c>
      <c r="N2432" t="s">
        <v>14589</v>
      </c>
      <c r="O2432" t="s">
        <v>64</v>
      </c>
      <c r="P2432">
        <v>0</v>
      </c>
      <c r="Q2432">
        <v>0</v>
      </c>
      <c r="S2432" t="s">
        <v>14590</v>
      </c>
      <c r="U2432" t="s">
        <v>14591</v>
      </c>
    </row>
    <row r="2433" spans="1:21">
      <c r="A2433">
        <v>4377</v>
      </c>
      <c r="B2433" t="s">
        <v>11308</v>
      </c>
      <c r="C2433" t="s">
        <v>14592</v>
      </c>
      <c r="D2433" t="s">
        <v>243</v>
      </c>
      <c r="E2433" t="s">
        <v>14593</v>
      </c>
      <c r="F2433" t="s">
        <v>5213</v>
      </c>
      <c r="G2433" t="s">
        <v>14401</v>
      </c>
      <c r="H2433" t="s">
        <v>27</v>
      </c>
      <c r="I2433" t="s">
        <v>28</v>
      </c>
      <c r="J2433" t="s">
        <v>14594</v>
      </c>
      <c r="K2433" t="s">
        <v>14595</v>
      </c>
      <c r="L2433" t="s">
        <v>14596</v>
      </c>
      <c r="M2433" t="s">
        <v>14597</v>
      </c>
      <c r="N2433" t="s">
        <v>14598</v>
      </c>
      <c r="O2433" t="s">
        <v>34</v>
      </c>
      <c r="P2433">
        <v>0</v>
      </c>
      <c r="Q2433">
        <v>0</v>
      </c>
      <c r="S2433" t="s">
        <v>14599</v>
      </c>
      <c r="U2433" t="s">
        <v>14600</v>
      </c>
    </row>
    <row r="2434" spans="1:21">
      <c r="A2434">
        <v>4378</v>
      </c>
      <c r="B2434" t="s">
        <v>3258</v>
      </c>
      <c r="C2434" t="s">
        <v>12212</v>
      </c>
      <c r="D2434" t="s">
        <v>243</v>
      </c>
      <c r="E2434" t="s">
        <v>14601</v>
      </c>
      <c r="F2434" t="s">
        <v>5213</v>
      </c>
      <c r="G2434" t="s">
        <v>14401</v>
      </c>
      <c r="H2434" t="s">
        <v>27</v>
      </c>
      <c r="I2434" t="s">
        <v>28</v>
      </c>
      <c r="J2434" t="s">
        <v>14602</v>
      </c>
      <c r="K2434" t="s">
        <v>14603</v>
      </c>
      <c r="L2434" t="s">
        <v>14604</v>
      </c>
      <c r="M2434" t="s">
        <v>14605</v>
      </c>
      <c r="N2434" t="s">
        <v>14606</v>
      </c>
      <c r="O2434" t="s">
        <v>64</v>
      </c>
      <c r="P2434">
        <v>0</v>
      </c>
      <c r="Q2434">
        <v>0</v>
      </c>
      <c r="S2434" t="s">
        <v>14607</v>
      </c>
      <c r="U2434" t="s">
        <v>14608</v>
      </c>
    </row>
    <row r="2435" spans="1:21">
      <c r="A2435">
        <v>4379</v>
      </c>
      <c r="B2435" t="s">
        <v>11308</v>
      </c>
      <c r="C2435" t="s">
        <v>14592</v>
      </c>
      <c r="D2435" t="s">
        <v>243</v>
      </c>
      <c r="E2435" t="s">
        <v>14609</v>
      </c>
      <c r="F2435" t="s">
        <v>5213</v>
      </c>
      <c r="G2435" t="s">
        <v>14401</v>
      </c>
      <c r="H2435" t="s">
        <v>27</v>
      </c>
      <c r="I2435" t="s">
        <v>28</v>
      </c>
      <c r="J2435" t="s">
        <v>14610</v>
      </c>
      <c r="K2435" t="s">
        <v>14611</v>
      </c>
      <c r="L2435" t="s">
        <v>14612</v>
      </c>
      <c r="M2435" t="s">
        <v>14613</v>
      </c>
      <c r="N2435" t="s">
        <v>14614</v>
      </c>
      <c r="O2435" t="s">
        <v>64</v>
      </c>
      <c r="P2435">
        <v>0</v>
      </c>
      <c r="Q2435">
        <v>0</v>
      </c>
      <c r="S2435" t="s">
        <v>14615</v>
      </c>
      <c r="U2435" t="s">
        <v>14608</v>
      </c>
    </row>
    <row r="2436" spans="1:21">
      <c r="A2436">
        <v>4380</v>
      </c>
      <c r="B2436" t="s">
        <v>2950</v>
      </c>
      <c r="C2436" t="s">
        <v>14285</v>
      </c>
      <c r="D2436" t="s">
        <v>243</v>
      </c>
      <c r="E2436" t="s">
        <v>14616</v>
      </c>
      <c r="F2436" t="s">
        <v>5213</v>
      </c>
      <c r="G2436" t="s">
        <v>14401</v>
      </c>
      <c r="H2436" t="s">
        <v>27</v>
      </c>
      <c r="I2436" t="s">
        <v>28</v>
      </c>
      <c r="J2436" t="s">
        <v>14617</v>
      </c>
      <c r="K2436" t="s">
        <v>14618</v>
      </c>
      <c r="L2436" t="s">
        <v>14619</v>
      </c>
      <c r="M2436" t="s">
        <v>14620</v>
      </c>
      <c r="N2436" t="s">
        <v>14621</v>
      </c>
      <c r="O2436" t="s">
        <v>79</v>
      </c>
      <c r="P2436">
        <v>0</v>
      </c>
      <c r="Q2436">
        <v>0</v>
      </c>
      <c r="S2436" t="s">
        <v>14622</v>
      </c>
      <c r="U2436" t="s">
        <v>14623</v>
      </c>
    </row>
    <row r="2437" spans="1:21">
      <c r="A2437">
        <v>4381</v>
      </c>
      <c r="B2437" t="s">
        <v>11308</v>
      </c>
      <c r="C2437" t="s">
        <v>14624</v>
      </c>
      <c r="D2437" t="s">
        <v>23</v>
      </c>
      <c r="E2437" t="s">
        <v>14625</v>
      </c>
      <c r="F2437" t="s">
        <v>5213</v>
      </c>
      <c r="G2437" t="s">
        <v>14401</v>
      </c>
      <c r="H2437" t="s">
        <v>27</v>
      </c>
      <c r="I2437" t="s">
        <v>28</v>
      </c>
      <c r="J2437" t="s">
        <v>4254</v>
      </c>
      <c r="K2437" t="s">
        <v>4208</v>
      </c>
      <c r="L2437" t="s">
        <v>5554</v>
      </c>
      <c r="M2437" t="s">
        <v>14626</v>
      </c>
      <c r="N2437" t="s">
        <v>14627</v>
      </c>
      <c r="O2437" t="s">
        <v>121</v>
      </c>
      <c r="P2437">
        <v>0</v>
      </c>
      <c r="Q2437">
        <v>0</v>
      </c>
      <c r="S2437" t="s">
        <v>14628</v>
      </c>
      <c r="U2437" t="s">
        <v>14629</v>
      </c>
    </row>
    <row r="2438" spans="1:21">
      <c r="A2438">
        <v>4382</v>
      </c>
      <c r="B2438" t="s">
        <v>7095</v>
      </c>
      <c r="C2438" t="s">
        <v>14630</v>
      </c>
      <c r="D2438" t="s">
        <v>3320</v>
      </c>
      <c r="E2438" t="s">
        <v>14631</v>
      </c>
      <c r="F2438" t="s">
        <v>5213</v>
      </c>
      <c r="G2438" t="s">
        <v>14401</v>
      </c>
      <c r="H2438" t="s">
        <v>27</v>
      </c>
      <c r="I2438" t="s">
        <v>28</v>
      </c>
      <c r="J2438" t="s">
        <v>5585</v>
      </c>
      <c r="K2438" t="s">
        <v>3033</v>
      </c>
      <c r="L2438" t="s">
        <v>35</v>
      </c>
      <c r="M2438" t="s">
        <v>3034</v>
      </c>
      <c r="O2438" t="s">
        <v>64</v>
      </c>
      <c r="P2438">
        <v>0</v>
      </c>
      <c r="Q2438">
        <v>0</v>
      </c>
      <c r="S2438" t="s">
        <v>14632</v>
      </c>
      <c r="U2438" t="s">
        <v>14633</v>
      </c>
    </row>
    <row r="2439" spans="1:21">
      <c r="A2439">
        <v>4383</v>
      </c>
      <c r="B2439" t="s">
        <v>3748</v>
      </c>
      <c r="C2439" t="s">
        <v>14634</v>
      </c>
      <c r="D2439" t="s">
        <v>3320</v>
      </c>
      <c r="E2439" t="s">
        <v>14635</v>
      </c>
      <c r="F2439" t="s">
        <v>5213</v>
      </c>
      <c r="G2439" t="s">
        <v>14401</v>
      </c>
      <c r="H2439" t="s">
        <v>27</v>
      </c>
      <c r="I2439" t="s">
        <v>28</v>
      </c>
      <c r="J2439" t="s">
        <v>14636</v>
      </c>
      <c r="K2439" t="s">
        <v>14637</v>
      </c>
      <c r="L2439" t="s">
        <v>14638</v>
      </c>
      <c r="M2439" t="s">
        <v>14639</v>
      </c>
      <c r="N2439" t="s">
        <v>14640</v>
      </c>
      <c r="O2439" t="s">
        <v>121</v>
      </c>
      <c r="P2439">
        <v>0</v>
      </c>
      <c r="Q2439">
        <v>0</v>
      </c>
      <c r="S2439" t="s">
        <v>14641</v>
      </c>
      <c r="U2439" t="s">
        <v>14642</v>
      </c>
    </row>
    <row r="2440" spans="1:21">
      <c r="A2440">
        <v>4384</v>
      </c>
      <c r="B2440" t="s">
        <v>4455</v>
      </c>
      <c r="C2440" t="s">
        <v>14643</v>
      </c>
      <c r="D2440" t="s">
        <v>3320</v>
      </c>
      <c r="E2440" t="s">
        <v>14644</v>
      </c>
      <c r="F2440" t="s">
        <v>5213</v>
      </c>
      <c r="G2440" t="s">
        <v>14401</v>
      </c>
      <c r="H2440" t="s">
        <v>27</v>
      </c>
      <c r="I2440" t="s">
        <v>28</v>
      </c>
      <c r="J2440" t="s">
        <v>14645</v>
      </c>
      <c r="K2440" t="s">
        <v>14646</v>
      </c>
      <c r="L2440" t="s">
        <v>14647</v>
      </c>
      <c r="M2440" t="s">
        <v>14648</v>
      </c>
      <c r="N2440" t="s">
        <v>14649</v>
      </c>
      <c r="O2440" t="s">
        <v>55</v>
      </c>
      <c r="P2440">
        <v>0</v>
      </c>
      <c r="Q2440">
        <v>0</v>
      </c>
      <c r="S2440" t="s">
        <v>14650</v>
      </c>
      <c r="U2440" t="s">
        <v>14651</v>
      </c>
    </row>
    <row r="2441" spans="1:21">
      <c r="A2441">
        <v>4385</v>
      </c>
      <c r="B2441" t="s">
        <v>3748</v>
      </c>
      <c r="C2441" t="s">
        <v>14652</v>
      </c>
      <c r="D2441" t="s">
        <v>37</v>
      </c>
      <c r="E2441" t="s">
        <v>14653</v>
      </c>
      <c r="F2441" t="s">
        <v>5213</v>
      </c>
      <c r="G2441" t="s">
        <v>14401</v>
      </c>
      <c r="H2441" t="s">
        <v>27</v>
      </c>
      <c r="I2441" t="s">
        <v>28</v>
      </c>
      <c r="J2441" t="s">
        <v>14654</v>
      </c>
      <c r="K2441" t="s">
        <v>14655</v>
      </c>
      <c r="L2441" t="s">
        <v>14656</v>
      </c>
      <c r="M2441" t="s">
        <v>14657</v>
      </c>
      <c r="N2441" t="s">
        <v>14658</v>
      </c>
      <c r="O2441" t="s">
        <v>64</v>
      </c>
      <c r="P2441">
        <v>0</v>
      </c>
      <c r="Q2441">
        <v>0</v>
      </c>
      <c r="S2441" t="s">
        <v>14659</v>
      </c>
      <c r="U2441" t="s">
        <v>14660</v>
      </c>
    </row>
    <row r="2442" spans="1:21">
      <c r="A2442">
        <v>4386</v>
      </c>
      <c r="B2442" t="s">
        <v>2950</v>
      </c>
      <c r="C2442" t="s">
        <v>14661</v>
      </c>
      <c r="D2442" t="s">
        <v>37</v>
      </c>
      <c r="E2442" t="s">
        <v>14662</v>
      </c>
      <c r="F2442" t="s">
        <v>5213</v>
      </c>
      <c r="G2442" t="s">
        <v>14401</v>
      </c>
      <c r="H2442" t="s">
        <v>27</v>
      </c>
      <c r="I2442" t="s">
        <v>28</v>
      </c>
      <c r="J2442" t="s">
        <v>14663</v>
      </c>
      <c r="K2442" t="s">
        <v>14664</v>
      </c>
      <c r="L2442" t="s">
        <v>14665</v>
      </c>
      <c r="M2442" t="s">
        <v>14666</v>
      </c>
      <c r="N2442" t="s">
        <v>14667</v>
      </c>
      <c r="O2442" t="s">
        <v>34</v>
      </c>
      <c r="P2442">
        <v>0</v>
      </c>
      <c r="Q2442">
        <v>0</v>
      </c>
      <c r="S2442" t="s">
        <v>14668</v>
      </c>
      <c r="U2442" t="s">
        <v>14669</v>
      </c>
    </row>
    <row r="2443" spans="1:21">
      <c r="A2443">
        <v>4387</v>
      </c>
      <c r="B2443" t="s">
        <v>2972</v>
      </c>
      <c r="C2443" t="s">
        <v>14322</v>
      </c>
      <c r="D2443" t="s">
        <v>37</v>
      </c>
      <c r="E2443" t="s">
        <v>14670</v>
      </c>
      <c r="F2443" t="s">
        <v>5213</v>
      </c>
      <c r="G2443" t="s">
        <v>14401</v>
      </c>
      <c r="H2443" t="s">
        <v>27</v>
      </c>
      <c r="I2443" t="s">
        <v>28</v>
      </c>
      <c r="J2443" t="s">
        <v>14671</v>
      </c>
      <c r="K2443" t="s">
        <v>5585</v>
      </c>
      <c r="L2443" t="s">
        <v>3035</v>
      </c>
      <c r="M2443" t="s">
        <v>14672</v>
      </c>
      <c r="N2443" t="s">
        <v>3033</v>
      </c>
      <c r="O2443" t="s">
        <v>121</v>
      </c>
      <c r="P2443">
        <v>0</v>
      </c>
      <c r="Q2443">
        <v>0</v>
      </c>
      <c r="S2443" t="s">
        <v>14673</v>
      </c>
      <c r="U2443" t="s">
        <v>14674</v>
      </c>
    </row>
    <row r="2444" spans="1:21">
      <c r="A2444">
        <v>4388</v>
      </c>
      <c r="B2444" t="s">
        <v>2950</v>
      </c>
      <c r="C2444" t="s">
        <v>12084</v>
      </c>
      <c r="D2444" t="s">
        <v>37</v>
      </c>
      <c r="E2444" t="s">
        <v>14662</v>
      </c>
      <c r="F2444" t="s">
        <v>5213</v>
      </c>
      <c r="G2444" t="s">
        <v>14401</v>
      </c>
      <c r="H2444" t="s">
        <v>27</v>
      </c>
      <c r="I2444" t="s">
        <v>28</v>
      </c>
      <c r="J2444" t="s">
        <v>14675</v>
      </c>
      <c r="K2444" t="s">
        <v>14676</v>
      </c>
      <c r="L2444" t="s">
        <v>14677</v>
      </c>
      <c r="M2444" t="s">
        <v>14678</v>
      </c>
      <c r="N2444" t="s">
        <v>14679</v>
      </c>
      <c r="O2444" t="s">
        <v>34</v>
      </c>
      <c r="P2444">
        <v>0</v>
      </c>
      <c r="Q2444">
        <v>0</v>
      </c>
      <c r="S2444" t="s">
        <v>14680</v>
      </c>
      <c r="U2444" t="s">
        <v>14681</v>
      </c>
    </row>
    <row r="2445" spans="1:21">
      <c r="A2445">
        <v>4389</v>
      </c>
      <c r="B2445" t="s">
        <v>2950</v>
      </c>
      <c r="C2445" t="s">
        <v>14682</v>
      </c>
      <c r="D2445" t="s">
        <v>37</v>
      </c>
      <c r="E2445" t="s">
        <v>14683</v>
      </c>
      <c r="F2445" t="s">
        <v>5213</v>
      </c>
      <c r="G2445" t="s">
        <v>14401</v>
      </c>
      <c r="H2445" t="s">
        <v>27</v>
      </c>
      <c r="I2445" t="s">
        <v>28</v>
      </c>
      <c r="J2445" t="s">
        <v>14684</v>
      </c>
      <c r="K2445" t="s">
        <v>14685</v>
      </c>
      <c r="L2445" t="s">
        <v>14686</v>
      </c>
      <c r="M2445" t="s">
        <v>14687</v>
      </c>
      <c r="N2445" t="s">
        <v>14688</v>
      </c>
      <c r="O2445" t="s">
        <v>55</v>
      </c>
      <c r="P2445">
        <v>0</v>
      </c>
      <c r="Q2445">
        <v>0</v>
      </c>
      <c r="S2445" t="s">
        <v>14689</v>
      </c>
      <c r="U2445" t="s">
        <v>14690</v>
      </c>
    </row>
    <row r="2446" spans="1:21">
      <c r="A2446">
        <v>4390</v>
      </c>
      <c r="B2446" t="s">
        <v>2611</v>
      </c>
      <c r="C2446" t="s">
        <v>14691</v>
      </c>
      <c r="D2446" t="s">
        <v>37</v>
      </c>
      <c r="E2446" t="s">
        <v>14692</v>
      </c>
      <c r="F2446" t="s">
        <v>5213</v>
      </c>
      <c r="G2446" t="s">
        <v>14401</v>
      </c>
      <c r="H2446" t="s">
        <v>27</v>
      </c>
      <c r="I2446" t="s">
        <v>2556</v>
      </c>
      <c r="O2446" t="s">
        <v>79</v>
      </c>
      <c r="P2446">
        <v>0</v>
      </c>
      <c r="Q2446">
        <v>0</v>
      </c>
      <c r="S2446" t="s">
        <v>14693</v>
      </c>
      <c r="U2446" t="s">
        <v>14694</v>
      </c>
    </row>
    <row r="2447" spans="1:21">
      <c r="A2447">
        <v>4391</v>
      </c>
      <c r="B2447" t="s">
        <v>21</v>
      </c>
      <c r="C2447" t="s">
        <v>333</v>
      </c>
      <c r="D2447" t="s">
        <v>47</v>
      </c>
      <c r="E2447" t="s">
        <v>14695</v>
      </c>
      <c r="F2447" t="s">
        <v>5213</v>
      </c>
      <c r="G2447" t="s">
        <v>14401</v>
      </c>
      <c r="H2447" t="s">
        <v>27</v>
      </c>
      <c r="I2447" t="s">
        <v>28</v>
      </c>
      <c r="J2447" t="s">
        <v>5585</v>
      </c>
      <c r="K2447" t="s">
        <v>3033</v>
      </c>
      <c r="L2447" t="s">
        <v>35</v>
      </c>
      <c r="M2447" t="s">
        <v>3034</v>
      </c>
      <c r="N2447" t="s">
        <v>14696</v>
      </c>
      <c r="O2447" t="s">
        <v>64</v>
      </c>
      <c r="P2447">
        <v>0</v>
      </c>
      <c r="Q2447">
        <v>0</v>
      </c>
      <c r="S2447" t="s">
        <v>14697</v>
      </c>
      <c r="U2447" t="s">
        <v>14698</v>
      </c>
    </row>
    <row r="2448" spans="1:21">
      <c r="A2448">
        <v>4392</v>
      </c>
      <c r="B2448" t="s">
        <v>2611</v>
      </c>
      <c r="C2448" t="s">
        <v>5321</v>
      </c>
      <c r="D2448" t="s">
        <v>47</v>
      </c>
      <c r="E2448" t="s">
        <v>14699</v>
      </c>
      <c r="F2448" t="s">
        <v>5213</v>
      </c>
      <c r="G2448" t="s">
        <v>14401</v>
      </c>
      <c r="H2448" t="s">
        <v>27</v>
      </c>
      <c r="I2448" t="s">
        <v>28</v>
      </c>
      <c r="J2448" t="s">
        <v>14700</v>
      </c>
      <c r="K2448" t="s">
        <v>14701</v>
      </c>
      <c r="L2448" t="s">
        <v>14702</v>
      </c>
      <c r="M2448" t="s">
        <v>14703</v>
      </c>
      <c r="N2448" t="s">
        <v>14704</v>
      </c>
      <c r="O2448" t="s">
        <v>34</v>
      </c>
      <c r="P2448">
        <v>0</v>
      </c>
      <c r="Q2448">
        <v>0</v>
      </c>
      <c r="S2448" t="s">
        <v>14705</v>
      </c>
      <c r="U2448" t="s">
        <v>14706</v>
      </c>
    </row>
    <row r="2449" spans="1:21">
      <c r="A2449">
        <v>4393</v>
      </c>
      <c r="B2449" t="s">
        <v>2611</v>
      </c>
      <c r="C2449" t="s">
        <v>14707</v>
      </c>
      <c r="D2449" t="s">
        <v>47</v>
      </c>
      <c r="E2449" t="s">
        <v>14708</v>
      </c>
      <c r="F2449" t="s">
        <v>5213</v>
      </c>
      <c r="G2449" t="s">
        <v>14401</v>
      </c>
      <c r="H2449" t="s">
        <v>27</v>
      </c>
      <c r="I2449" t="s">
        <v>2556</v>
      </c>
      <c r="O2449" t="s">
        <v>55</v>
      </c>
      <c r="P2449">
        <v>0</v>
      </c>
      <c r="Q2449">
        <v>0</v>
      </c>
      <c r="S2449" t="s">
        <v>14709</v>
      </c>
      <c r="U2449" t="s">
        <v>14710</v>
      </c>
    </row>
    <row r="2450" spans="1:21">
      <c r="A2450">
        <v>4394</v>
      </c>
      <c r="B2450" t="s">
        <v>2950</v>
      </c>
      <c r="C2450" t="s">
        <v>12564</v>
      </c>
      <c r="D2450" t="s">
        <v>47</v>
      </c>
      <c r="E2450" t="s">
        <v>14711</v>
      </c>
      <c r="F2450" t="s">
        <v>5213</v>
      </c>
      <c r="G2450" t="s">
        <v>14401</v>
      </c>
      <c r="H2450" t="s">
        <v>27</v>
      </c>
      <c r="I2450" t="s">
        <v>28</v>
      </c>
      <c r="J2450" t="s">
        <v>4254</v>
      </c>
      <c r="K2450" t="s">
        <v>9445</v>
      </c>
      <c r="L2450" t="s">
        <v>6384</v>
      </c>
      <c r="M2450" t="s">
        <v>4209</v>
      </c>
      <c r="N2450" t="s">
        <v>6475</v>
      </c>
      <c r="O2450" t="s">
        <v>34</v>
      </c>
      <c r="P2450">
        <v>0</v>
      </c>
      <c r="Q2450">
        <v>0</v>
      </c>
      <c r="S2450" t="s">
        <v>14712</v>
      </c>
      <c r="U2450" t="s">
        <v>14713</v>
      </c>
    </row>
    <row r="2451" spans="1:21">
      <c r="A2451">
        <v>4395</v>
      </c>
      <c r="B2451" t="s">
        <v>21</v>
      </c>
      <c r="C2451" t="s">
        <v>333</v>
      </c>
      <c r="D2451" t="s">
        <v>47</v>
      </c>
      <c r="E2451" t="s">
        <v>14714</v>
      </c>
      <c r="F2451" t="s">
        <v>5213</v>
      </c>
      <c r="G2451" t="s">
        <v>14401</v>
      </c>
      <c r="H2451" t="s">
        <v>27</v>
      </c>
      <c r="I2451" t="s">
        <v>28</v>
      </c>
      <c r="J2451" t="s">
        <v>14715</v>
      </c>
      <c r="K2451" t="s">
        <v>14716</v>
      </c>
      <c r="L2451" t="s">
        <v>14717</v>
      </c>
      <c r="M2451" t="s">
        <v>14718</v>
      </c>
      <c r="N2451" t="s">
        <v>14719</v>
      </c>
      <c r="O2451" t="s">
        <v>55</v>
      </c>
      <c r="P2451">
        <v>0</v>
      </c>
      <c r="Q2451">
        <v>0</v>
      </c>
      <c r="S2451" t="s">
        <v>14720</v>
      </c>
      <c r="U2451" t="s">
        <v>14721</v>
      </c>
    </row>
    <row r="2452" spans="1:21">
      <c r="A2452">
        <v>4396</v>
      </c>
      <c r="B2452" t="s">
        <v>2611</v>
      </c>
      <c r="C2452" t="s">
        <v>14722</v>
      </c>
      <c r="D2452" t="s">
        <v>480</v>
      </c>
      <c r="E2452" t="s">
        <v>14723</v>
      </c>
      <c r="F2452" t="s">
        <v>5213</v>
      </c>
      <c r="G2452" t="s">
        <v>14401</v>
      </c>
      <c r="H2452" t="s">
        <v>27</v>
      </c>
      <c r="I2452" t="s">
        <v>28</v>
      </c>
      <c r="J2452" t="s">
        <v>14724</v>
      </c>
      <c r="K2452" t="s">
        <v>14725</v>
      </c>
      <c r="L2452" t="s">
        <v>14726</v>
      </c>
      <c r="M2452" t="s">
        <v>14727</v>
      </c>
      <c r="N2452" t="s">
        <v>14728</v>
      </c>
      <c r="O2452" t="s">
        <v>121</v>
      </c>
      <c r="P2452">
        <v>0</v>
      </c>
      <c r="Q2452">
        <v>0</v>
      </c>
      <c r="S2452" t="s">
        <v>14729</v>
      </c>
      <c r="U2452" t="s">
        <v>14730</v>
      </c>
    </row>
    <row r="2453" spans="1:21">
      <c r="A2453">
        <v>4397</v>
      </c>
      <c r="B2453" t="s">
        <v>2429</v>
      </c>
      <c r="C2453" t="s">
        <v>14731</v>
      </c>
      <c r="D2453" t="s">
        <v>66</v>
      </c>
      <c r="E2453" t="s">
        <v>14732</v>
      </c>
      <c r="F2453" t="s">
        <v>5213</v>
      </c>
      <c r="G2453" t="s">
        <v>14401</v>
      </c>
      <c r="H2453" t="s">
        <v>27</v>
      </c>
      <c r="I2453" t="s">
        <v>28</v>
      </c>
      <c r="J2453" t="s">
        <v>14733</v>
      </c>
      <c r="K2453" t="s">
        <v>14734</v>
      </c>
      <c r="L2453" t="s">
        <v>14735</v>
      </c>
      <c r="M2453" t="s">
        <v>14736</v>
      </c>
      <c r="N2453" t="s">
        <v>14737</v>
      </c>
      <c r="O2453" t="s">
        <v>79</v>
      </c>
      <c r="P2453">
        <v>0</v>
      </c>
      <c r="Q2453">
        <v>0</v>
      </c>
      <c r="S2453" t="s">
        <v>14738</v>
      </c>
      <c r="U2453" t="s">
        <v>14739</v>
      </c>
    </row>
    <row r="2454" spans="1:21">
      <c r="A2454">
        <v>4398</v>
      </c>
      <c r="B2454" t="s">
        <v>2611</v>
      </c>
      <c r="C2454" t="s">
        <v>14707</v>
      </c>
      <c r="D2454" t="s">
        <v>288</v>
      </c>
      <c r="E2454" t="s">
        <v>14740</v>
      </c>
      <c r="F2454" t="s">
        <v>5213</v>
      </c>
      <c r="G2454" t="s">
        <v>14401</v>
      </c>
      <c r="H2454" t="s">
        <v>27</v>
      </c>
      <c r="I2454" t="s">
        <v>2556</v>
      </c>
      <c r="O2454" t="s">
        <v>55</v>
      </c>
      <c r="P2454">
        <v>0</v>
      </c>
      <c r="Q2454">
        <v>0</v>
      </c>
      <c r="S2454" t="s">
        <v>14741</v>
      </c>
      <c r="U2454" t="s">
        <v>14742</v>
      </c>
    </row>
    <row r="2455" spans="1:21">
      <c r="A2455">
        <v>4399</v>
      </c>
      <c r="B2455" t="s">
        <v>2611</v>
      </c>
      <c r="C2455" t="s">
        <v>14707</v>
      </c>
      <c r="D2455" t="s">
        <v>288</v>
      </c>
      <c r="E2455" t="s">
        <v>14743</v>
      </c>
      <c r="F2455" t="s">
        <v>5213</v>
      </c>
      <c r="G2455" t="s">
        <v>14401</v>
      </c>
      <c r="H2455" t="s">
        <v>27</v>
      </c>
      <c r="I2455" t="s">
        <v>2556</v>
      </c>
      <c r="O2455" t="s">
        <v>79</v>
      </c>
      <c r="P2455">
        <v>0</v>
      </c>
      <c r="Q2455">
        <v>0</v>
      </c>
      <c r="S2455" t="s">
        <v>14744</v>
      </c>
      <c r="U2455" t="s">
        <v>14745</v>
      </c>
    </row>
    <row r="2456" spans="1:21">
      <c r="A2456">
        <v>4400</v>
      </c>
      <c r="B2456" t="s">
        <v>21</v>
      </c>
      <c r="C2456" t="s">
        <v>333</v>
      </c>
      <c r="D2456" t="s">
        <v>516</v>
      </c>
      <c r="E2456" t="s">
        <v>14746</v>
      </c>
      <c r="F2456" t="s">
        <v>5213</v>
      </c>
      <c r="G2456" t="s">
        <v>14401</v>
      </c>
      <c r="H2456" t="s">
        <v>27</v>
      </c>
      <c r="I2456" t="s">
        <v>28</v>
      </c>
      <c r="J2456" t="s">
        <v>3971</v>
      </c>
      <c r="K2456" t="s">
        <v>3970</v>
      </c>
      <c r="L2456" t="s">
        <v>3456</v>
      </c>
      <c r="M2456" t="s">
        <v>3036</v>
      </c>
      <c r="N2456" t="s">
        <v>3035</v>
      </c>
      <c r="O2456" t="s">
        <v>121</v>
      </c>
      <c r="P2456">
        <v>0</v>
      </c>
      <c r="Q2456">
        <v>0</v>
      </c>
      <c r="S2456" t="s">
        <v>14747</v>
      </c>
      <c r="U2456" t="s">
        <v>14748</v>
      </c>
    </row>
    <row r="2457" spans="1:21">
      <c r="A2457">
        <v>4401</v>
      </c>
      <c r="B2457" t="s">
        <v>21</v>
      </c>
      <c r="C2457" t="s">
        <v>333</v>
      </c>
      <c r="D2457" t="s">
        <v>524</v>
      </c>
      <c r="E2457" t="s">
        <v>14749</v>
      </c>
      <c r="F2457" t="s">
        <v>5213</v>
      </c>
      <c r="G2457" t="s">
        <v>14401</v>
      </c>
      <c r="H2457" t="s">
        <v>27</v>
      </c>
      <c r="I2457" t="s">
        <v>28</v>
      </c>
      <c r="J2457" t="s">
        <v>14750</v>
      </c>
      <c r="K2457" t="s">
        <v>14751</v>
      </c>
      <c r="L2457" t="s">
        <v>14752</v>
      </c>
      <c r="M2457" t="s">
        <v>14753</v>
      </c>
      <c r="N2457" t="s">
        <v>14754</v>
      </c>
      <c r="O2457" t="s">
        <v>64</v>
      </c>
      <c r="P2457">
        <v>0</v>
      </c>
      <c r="Q2457">
        <v>0</v>
      </c>
      <c r="S2457" t="s">
        <v>14755</v>
      </c>
      <c r="U2457" t="s">
        <v>14756</v>
      </c>
    </row>
    <row r="2458" spans="1:21">
      <c r="A2458">
        <v>4402</v>
      </c>
      <c r="B2458" t="s">
        <v>2576</v>
      </c>
      <c r="C2458" t="s">
        <v>14757</v>
      </c>
      <c r="D2458" t="s">
        <v>23</v>
      </c>
      <c r="E2458" t="s">
        <v>14758</v>
      </c>
      <c r="F2458" t="s">
        <v>5213</v>
      </c>
      <c r="G2458" t="s">
        <v>14759</v>
      </c>
      <c r="H2458" t="s">
        <v>27</v>
      </c>
      <c r="I2458" t="s">
        <v>28</v>
      </c>
      <c r="J2458" t="s">
        <v>14760</v>
      </c>
      <c r="K2458" t="s">
        <v>14761</v>
      </c>
      <c r="L2458" t="s">
        <v>14762</v>
      </c>
      <c r="M2458" t="s">
        <v>14763</v>
      </c>
      <c r="N2458" t="s">
        <v>14764</v>
      </c>
      <c r="O2458" t="s">
        <v>79</v>
      </c>
      <c r="P2458">
        <v>0</v>
      </c>
      <c r="Q2458">
        <v>0</v>
      </c>
      <c r="S2458" t="s">
        <v>14765</v>
      </c>
      <c r="U2458" t="s">
        <v>14766</v>
      </c>
    </row>
    <row r="2459" spans="1:21">
      <c r="A2459">
        <v>4403</v>
      </c>
      <c r="B2459" t="s">
        <v>14767</v>
      </c>
      <c r="C2459" t="s">
        <v>14768</v>
      </c>
      <c r="D2459" t="s">
        <v>3320</v>
      </c>
      <c r="E2459" t="s">
        <v>14769</v>
      </c>
      <c r="F2459" t="s">
        <v>5213</v>
      </c>
      <c r="G2459" t="s">
        <v>14759</v>
      </c>
      <c r="H2459" t="s">
        <v>49</v>
      </c>
      <c r="I2459" t="s">
        <v>28</v>
      </c>
      <c r="J2459" t="s">
        <v>14770</v>
      </c>
      <c r="K2459" t="s">
        <v>14771</v>
      </c>
      <c r="L2459" t="s">
        <v>14772</v>
      </c>
      <c r="M2459" t="s">
        <v>14773</v>
      </c>
      <c r="O2459" t="s">
        <v>55</v>
      </c>
      <c r="P2459">
        <v>0</v>
      </c>
      <c r="Q2459">
        <v>0</v>
      </c>
      <c r="S2459" t="s">
        <v>14774</v>
      </c>
      <c r="U2459" t="s">
        <v>14775</v>
      </c>
    </row>
    <row r="2460" spans="1:21">
      <c r="A2460">
        <v>4404</v>
      </c>
      <c r="B2460" t="s">
        <v>2576</v>
      </c>
      <c r="C2460" t="s">
        <v>14757</v>
      </c>
      <c r="D2460" t="s">
        <v>23</v>
      </c>
      <c r="E2460" t="s">
        <v>14776</v>
      </c>
      <c r="F2460" t="s">
        <v>5213</v>
      </c>
      <c r="G2460" t="s">
        <v>14759</v>
      </c>
      <c r="H2460" t="s">
        <v>27</v>
      </c>
      <c r="I2460" t="s">
        <v>28</v>
      </c>
      <c r="J2460" t="s">
        <v>2930</v>
      </c>
      <c r="K2460" t="s">
        <v>3036</v>
      </c>
      <c r="L2460" t="s">
        <v>3033</v>
      </c>
      <c r="M2460" t="s">
        <v>3035</v>
      </c>
      <c r="N2460" t="s">
        <v>96</v>
      </c>
      <c r="O2460" t="s">
        <v>79</v>
      </c>
      <c r="P2460">
        <v>0</v>
      </c>
      <c r="Q2460">
        <v>0</v>
      </c>
      <c r="S2460" t="s">
        <v>14777</v>
      </c>
      <c r="U2460" t="s">
        <v>14778</v>
      </c>
    </row>
    <row r="2461" spans="1:21">
      <c r="A2461">
        <v>4405</v>
      </c>
      <c r="B2461" t="s">
        <v>14779</v>
      </c>
      <c r="C2461" t="s">
        <v>14779</v>
      </c>
      <c r="D2461" t="s">
        <v>3320</v>
      </c>
      <c r="E2461" t="s">
        <v>14780</v>
      </c>
      <c r="F2461" t="s">
        <v>5213</v>
      </c>
      <c r="G2461" t="s">
        <v>14759</v>
      </c>
      <c r="H2461" t="s">
        <v>27</v>
      </c>
      <c r="I2461" t="s">
        <v>28</v>
      </c>
      <c r="J2461" t="s">
        <v>14781</v>
      </c>
      <c r="K2461" t="s">
        <v>2853</v>
      </c>
      <c r="L2461" t="s">
        <v>14782</v>
      </c>
      <c r="M2461" t="s">
        <v>14783</v>
      </c>
      <c r="N2461" t="s">
        <v>14784</v>
      </c>
      <c r="O2461" t="s">
        <v>34</v>
      </c>
      <c r="P2461">
        <v>0</v>
      </c>
      <c r="Q2461">
        <v>0</v>
      </c>
      <c r="S2461" t="s">
        <v>14785</v>
      </c>
      <c r="U2461" t="s">
        <v>14786</v>
      </c>
    </row>
    <row r="2462" spans="1:21">
      <c r="A2462">
        <v>4406</v>
      </c>
      <c r="B2462" t="s">
        <v>14787</v>
      </c>
      <c r="C2462" t="s">
        <v>14787</v>
      </c>
      <c r="D2462" t="s">
        <v>1935</v>
      </c>
      <c r="E2462" t="s">
        <v>14788</v>
      </c>
      <c r="F2462" t="s">
        <v>5213</v>
      </c>
      <c r="G2462" t="s">
        <v>14759</v>
      </c>
      <c r="H2462" t="s">
        <v>27</v>
      </c>
      <c r="I2462" t="s">
        <v>28</v>
      </c>
      <c r="J2462" t="s">
        <v>13124</v>
      </c>
      <c r="K2462" t="s">
        <v>5585</v>
      </c>
      <c r="L2462" t="s">
        <v>3033</v>
      </c>
      <c r="M2462" t="s">
        <v>35</v>
      </c>
      <c r="O2462" t="s">
        <v>55</v>
      </c>
      <c r="P2462">
        <v>0</v>
      </c>
      <c r="Q2462">
        <v>0</v>
      </c>
      <c r="S2462" t="s">
        <v>14789</v>
      </c>
      <c r="U2462" t="s">
        <v>14790</v>
      </c>
    </row>
    <row r="2463" spans="1:21">
      <c r="A2463">
        <v>4407</v>
      </c>
      <c r="B2463" t="s">
        <v>14791</v>
      </c>
      <c r="C2463" t="s">
        <v>14792</v>
      </c>
      <c r="D2463" t="s">
        <v>3320</v>
      </c>
      <c r="E2463" t="s">
        <v>14793</v>
      </c>
      <c r="F2463" t="s">
        <v>5213</v>
      </c>
      <c r="G2463" t="s">
        <v>14759</v>
      </c>
      <c r="H2463" t="s">
        <v>27</v>
      </c>
      <c r="I2463" t="s">
        <v>28</v>
      </c>
      <c r="J2463" t="s">
        <v>14794</v>
      </c>
      <c r="K2463" t="s">
        <v>14795</v>
      </c>
      <c r="L2463" t="s">
        <v>781</v>
      </c>
      <c r="M2463" t="s">
        <v>14796</v>
      </c>
      <c r="N2463" t="s">
        <v>14797</v>
      </c>
      <c r="O2463" t="s">
        <v>34</v>
      </c>
      <c r="P2463">
        <v>0</v>
      </c>
      <c r="Q2463">
        <v>0</v>
      </c>
      <c r="S2463" t="s">
        <v>14798</v>
      </c>
      <c r="U2463" t="s">
        <v>14799</v>
      </c>
    </row>
    <row r="2464" spans="1:21">
      <c r="A2464">
        <v>4408</v>
      </c>
      <c r="B2464" t="s">
        <v>14800</v>
      </c>
      <c r="C2464" t="s">
        <v>14801</v>
      </c>
      <c r="D2464" t="s">
        <v>23</v>
      </c>
      <c r="E2464" t="s">
        <v>14802</v>
      </c>
      <c r="F2464" t="s">
        <v>5213</v>
      </c>
      <c r="G2464" t="s">
        <v>14759</v>
      </c>
      <c r="H2464" t="s">
        <v>27</v>
      </c>
      <c r="I2464" t="s">
        <v>28</v>
      </c>
      <c r="J2464" t="s">
        <v>14803</v>
      </c>
      <c r="K2464" t="s">
        <v>14804</v>
      </c>
      <c r="L2464" t="s">
        <v>320</v>
      </c>
      <c r="M2464" t="s">
        <v>445</v>
      </c>
      <c r="N2464" t="s">
        <v>2930</v>
      </c>
      <c r="O2464" t="s">
        <v>121</v>
      </c>
      <c r="P2464">
        <v>0</v>
      </c>
      <c r="Q2464">
        <v>0</v>
      </c>
      <c r="S2464" t="s">
        <v>14805</v>
      </c>
      <c r="U2464" t="s">
        <v>14806</v>
      </c>
    </row>
    <row r="2465" spans="1:21">
      <c r="A2465">
        <v>4409</v>
      </c>
      <c r="B2465" t="s">
        <v>14807</v>
      </c>
      <c r="C2465" t="s">
        <v>14808</v>
      </c>
      <c r="D2465" t="s">
        <v>3320</v>
      </c>
      <c r="E2465" t="s">
        <v>14809</v>
      </c>
      <c r="F2465" t="s">
        <v>5213</v>
      </c>
      <c r="G2465" t="s">
        <v>14759</v>
      </c>
      <c r="H2465" t="s">
        <v>27</v>
      </c>
      <c r="I2465" t="s">
        <v>28</v>
      </c>
      <c r="J2465" t="s">
        <v>14810</v>
      </c>
      <c r="K2465" t="s">
        <v>14811</v>
      </c>
      <c r="L2465" t="s">
        <v>14812</v>
      </c>
      <c r="M2465" t="s">
        <v>14813</v>
      </c>
      <c r="N2465" t="s">
        <v>14814</v>
      </c>
      <c r="O2465" t="s">
        <v>34</v>
      </c>
      <c r="P2465">
        <v>0</v>
      </c>
      <c r="Q2465">
        <v>0</v>
      </c>
      <c r="S2465" t="s">
        <v>14815</v>
      </c>
      <c r="U2465" t="s">
        <v>14816</v>
      </c>
    </row>
    <row r="2466" spans="1:21">
      <c r="A2466">
        <v>4410</v>
      </c>
      <c r="B2466" t="s">
        <v>14817</v>
      </c>
      <c r="C2466" t="s">
        <v>14818</v>
      </c>
      <c r="D2466" t="s">
        <v>23</v>
      </c>
      <c r="E2466" t="s">
        <v>14819</v>
      </c>
      <c r="F2466" t="s">
        <v>5213</v>
      </c>
      <c r="G2466" t="s">
        <v>14759</v>
      </c>
      <c r="H2466" t="s">
        <v>27</v>
      </c>
      <c r="I2466" t="s">
        <v>28</v>
      </c>
      <c r="J2466" t="s">
        <v>14820</v>
      </c>
      <c r="K2466" t="s">
        <v>14821</v>
      </c>
      <c r="L2466" t="s">
        <v>14822</v>
      </c>
      <c r="M2466" t="s">
        <v>14823</v>
      </c>
      <c r="N2466" t="s">
        <v>14824</v>
      </c>
      <c r="O2466" t="s">
        <v>79</v>
      </c>
      <c r="P2466">
        <v>0</v>
      </c>
      <c r="Q2466">
        <v>0</v>
      </c>
      <c r="S2466" t="s">
        <v>14825</v>
      </c>
      <c r="U2466" t="s">
        <v>14826</v>
      </c>
    </row>
    <row r="2467" spans="1:21">
      <c r="A2467">
        <v>4411</v>
      </c>
      <c r="B2467" t="s">
        <v>14817</v>
      </c>
      <c r="C2467" t="s">
        <v>14818</v>
      </c>
      <c r="D2467" t="s">
        <v>23</v>
      </c>
      <c r="E2467" t="s">
        <v>14827</v>
      </c>
      <c r="F2467" t="s">
        <v>5213</v>
      </c>
      <c r="G2467" t="s">
        <v>14759</v>
      </c>
      <c r="H2467" t="s">
        <v>27</v>
      </c>
      <c r="I2467" t="s">
        <v>28</v>
      </c>
      <c r="J2467" t="s">
        <v>14828</v>
      </c>
      <c r="K2467" t="s">
        <v>14821</v>
      </c>
      <c r="L2467" t="s">
        <v>14822</v>
      </c>
      <c r="M2467" t="s">
        <v>14823</v>
      </c>
      <c r="N2467" t="s">
        <v>14824</v>
      </c>
      <c r="O2467" t="s">
        <v>121</v>
      </c>
      <c r="P2467">
        <v>0</v>
      </c>
      <c r="Q2467">
        <v>0</v>
      </c>
      <c r="S2467" t="s">
        <v>14829</v>
      </c>
      <c r="U2467" t="s">
        <v>14830</v>
      </c>
    </row>
    <row r="2468" spans="1:21">
      <c r="A2468">
        <v>4412</v>
      </c>
      <c r="B2468" t="s">
        <v>2429</v>
      </c>
      <c r="C2468" t="s">
        <v>14326</v>
      </c>
      <c r="D2468" t="s">
        <v>37</v>
      </c>
      <c r="E2468" t="s">
        <v>14831</v>
      </c>
      <c r="F2468" t="s">
        <v>5213</v>
      </c>
      <c r="G2468" t="s">
        <v>14759</v>
      </c>
      <c r="H2468" t="s">
        <v>27</v>
      </c>
      <c r="I2468" t="s">
        <v>28</v>
      </c>
      <c r="J2468" t="s">
        <v>14832</v>
      </c>
      <c r="K2468" t="s">
        <v>14833</v>
      </c>
      <c r="L2468" t="s">
        <v>14834</v>
      </c>
      <c r="M2468" t="s">
        <v>14835</v>
      </c>
      <c r="N2468" t="s">
        <v>14836</v>
      </c>
      <c r="O2468" t="s">
        <v>121</v>
      </c>
      <c r="P2468">
        <v>0</v>
      </c>
      <c r="Q2468">
        <v>0</v>
      </c>
      <c r="S2468" t="s">
        <v>14837</v>
      </c>
      <c r="U2468" t="s">
        <v>14838</v>
      </c>
    </row>
    <row r="2469" spans="1:21">
      <c r="A2469">
        <v>4413</v>
      </c>
      <c r="B2469" t="s">
        <v>2445</v>
      </c>
      <c r="C2469" t="s">
        <v>14839</v>
      </c>
      <c r="D2469" t="s">
        <v>3320</v>
      </c>
      <c r="E2469" t="s">
        <v>14840</v>
      </c>
      <c r="F2469" t="s">
        <v>5213</v>
      </c>
      <c r="G2469" t="s">
        <v>14759</v>
      </c>
      <c r="H2469" t="s">
        <v>27</v>
      </c>
      <c r="I2469" t="s">
        <v>28</v>
      </c>
      <c r="J2469" t="s">
        <v>14841</v>
      </c>
      <c r="K2469" t="s">
        <v>14842</v>
      </c>
      <c r="L2469" t="s">
        <v>14843</v>
      </c>
      <c r="M2469" t="s">
        <v>14844</v>
      </c>
      <c r="O2469" t="s">
        <v>64</v>
      </c>
      <c r="P2469">
        <v>0</v>
      </c>
      <c r="Q2469">
        <v>0</v>
      </c>
      <c r="S2469" t="s">
        <v>14845</v>
      </c>
      <c r="U2469" t="s">
        <v>14846</v>
      </c>
    </row>
    <row r="2470" spans="1:21">
      <c r="A2470">
        <v>4414</v>
      </c>
      <c r="B2470" t="s">
        <v>14847</v>
      </c>
      <c r="C2470" t="s">
        <v>14848</v>
      </c>
      <c r="D2470" t="s">
        <v>23</v>
      </c>
      <c r="E2470" t="s">
        <v>14849</v>
      </c>
      <c r="F2470" t="s">
        <v>5213</v>
      </c>
      <c r="G2470" t="s">
        <v>14759</v>
      </c>
      <c r="H2470" t="s">
        <v>27</v>
      </c>
      <c r="I2470" t="s">
        <v>28</v>
      </c>
      <c r="J2470" t="s">
        <v>13059</v>
      </c>
      <c r="K2470" t="s">
        <v>6919</v>
      </c>
      <c r="L2470" t="s">
        <v>3033</v>
      </c>
      <c r="M2470" t="s">
        <v>9209</v>
      </c>
      <c r="N2470" t="s">
        <v>3456</v>
      </c>
      <c r="O2470" t="s">
        <v>34</v>
      </c>
      <c r="P2470">
        <v>0</v>
      </c>
      <c r="Q2470">
        <v>0</v>
      </c>
      <c r="S2470" t="s">
        <v>14850</v>
      </c>
      <c r="U2470" t="s">
        <v>14851</v>
      </c>
    </row>
    <row r="2471" spans="1:21">
      <c r="A2471">
        <v>4415</v>
      </c>
      <c r="B2471" t="s">
        <v>14852</v>
      </c>
      <c r="C2471" t="s">
        <v>14853</v>
      </c>
      <c r="D2471" t="s">
        <v>3320</v>
      </c>
      <c r="E2471" t="s">
        <v>14854</v>
      </c>
      <c r="F2471" t="s">
        <v>5213</v>
      </c>
      <c r="G2471" t="s">
        <v>14759</v>
      </c>
      <c r="H2471" t="s">
        <v>27</v>
      </c>
      <c r="I2471" t="s">
        <v>28</v>
      </c>
      <c r="J2471" t="s">
        <v>14855</v>
      </c>
      <c r="K2471" t="s">
        <v>14856</v>
      </c>
      <c r="L2471" t="s">
        <v>14857</v>
      </c>
      <c r="M2471" t="s">
        <v>14858</v>
      </c>
      <c r="N2471" t="s">
        <v>14859</v>
      </c>
      <c r="O2471" t="s">
        <v>79</v>
      </c>
      <c r="P2471">
        <v>0</v>
      </c>
      <c r="Q2471">
        <v>0</v>
      </c>
      <c r="S2471" t="s">
        <v>14860</v>
      </c>
      <c r="U2471" t="s">
        <v>14861</v>
      </c>
    </row>
    <row r="2472" spans="1:21">
      <c r="A2472">
        <v>4416</v>
      </c>
      <c r="B2472" t="s">
        <v>14862</v>
      </c>
      <c r="C2472" t="s">
        <v>14863</v>
      </c>
      <c r="D2472" t="s">
        <v>23</v>
      </c>
      <c r="E2472" t="s">
        <v>14864</v>
      </c>
      <c r="F2472" t="s">
        <v>5213</v>
      </c>
      <c r="G2472" t="s">
        <v>14759</v>
      </c>
      <c r="H2472" t="s">
        <v>27</v>
      </c>
      <c r="I2472" t="s">
        <v>28</v>
      </c>
      <c r="J2472" t="s">
        <v>14865</v>
      </c>
      <c r="K2472" t="s">
        <v>14866</v>
      </c>
      <c r="L2472" t="s">
        <v>14867</v>
      </c>
      <c r="M2472" t="s">
        <v>14868</v>
      </c>
      <c r="N2472" t="s">
        <v>14869</v>
      </c>
      <c r="O2472" t="s">
        <v>55</v>
      </c>
      <c r="P2472">
        <v>0</v>
      </c>
      <c r="Q2472">
        <v>0</v>
      </c>
      <c r="S2472" t="s">
        <v>14870</v>
      </c>
      <c r="U2472" t="s">
        <v>14871</v>
      </c>
    </row>
    <row r="2473" spans="1:21">
      <c r="A2473">
        <v>4417</v>
      </c>
      <c r="B2473" t="s">
        <v>2445</v>
      </c>
      <c r="C2473" t="s">
        <v>14872</v>
      </c>
      <c r="D2473" t="s">
        <v>3320</v>
      </c>
      <c r="E2473" t="s">
        <v>14873</v>
      </c>
      <c r="F2473" t="s">
        <v>5213</v>
      </c>
      <c r="G2473" t="s">
        <v>14759</v>
      </c>
      <c r="H2473" t="s">
        <v>27</v>
      </c>
      <c r="I2473" t="s">
        <v>28</v>
      </c>
      <c r="J2473" t="s">
        <v>14874</v>
      </c>
      <c r="K2473" t="s">
        <v>14875</v>
      </c>
      <c r="L2473" t="s">
        <v>14876</v>
      </c>
      <c r="M2473" t="s">
        <v>14877</v>
      </c>
      <c r="N2473" t="s">
        <v>14878</v>
      </c>
      <c r="O2473" t="s">
        <v>55</v>
      </c>
      <c r="P2473">
        <v>0</v>
      </c>
      <c r="Q2473">
        <v>0</v>
      </c>
      <c r="S2473" t="s">
        <v>14879</v>
      </c>
      <c r="U2473" t="s">
        <v>14880</v>
      </c>
    </row>
    <row r="2474" spans="1:21">
      <c r="A2474">
        <v>4418</v>
      </c>
      <c r="B2474" t="s">
        <v>2611</v>
      </c>
      <c r="C2474" t="s">
        <v>14881</v>
      </c>
      <c r="D2474" t="s">
        <v>23</v>
      </c>
      <c r="E2474" t="s">
        <v>14882</v>
      </c>
      <c r="F2474" t="s">
        <v>5213</v>
      </c>
      <c r="G2474" t="s">
        <v>14759</v>
      </c>
      <c r="H2474" t="s">
        <v>27</v>
      </c>
      <c r="I2474" t="s">
        <v>28</v>
      </c>
      <c r="J2474" t="s">
        <v>14883</v>
      </c>
      <c r="K2474" t="s">
        <v>14884</v>
      </c>
      <c r="L2474" t="s">
        <v>14885</v>
      </c>
      <c r="M2474" t="s">
        <v>14886</v>
      </c>
      <c r="O2474" t="s">
        <v>121</v>
      </c>
      <c r="P2474">
        <v>0</v>
      </c>
      <c r="Q2474">
        <v>0</v>
      </c>
      <c r="S2474" t="s">
        <v>14887</v>
      </c>
      <c r="U2474" t="s">
        <v>14888</v>
      </c>
    </row>
    <row r="2475" spans="1:21">
      <c r="A2475">
        <v>4419</v>
      </c>
      <c r="B2475" t="s">
        <v>11618</v>
      </c>
      <c r="C2475" t="s">
        <v>14889</v>
      </c>
      <c r="D2475" t="s">
        <v>37</v>
      </c>
      <c r="E2475" t="s">
        <v>14890</v>
      </c>
      <c r="F2475" t="s">
        <v>5213</v>
      </c>
      <c r="G2475" t="s">
        <v>14759</v>
      </c>
      <c r="H2475" t="s">
        <v>27</v>
      </c>
      <c r="I2475" t="s">
        <v>28</v>
      </c>
      <c r="J2475" t="s">
        <v>14891</v>
      </c>
      <c r="K2475" t="s">
        <v>14892</v>
      </c>
      <c r="L2475" t="s">
        <v>14893</v>
      </c>
      <c r="M2475" t="s">
        <v>14894</v>
      </c>
      <c r="O2475" t="s">
        <v>55</v>
      </c>
      <c r="P2475">
        <v>0</v>
      </c>
      <c r="Q2475">
        <v>0</v>
      </c>
      <c r="S2475" t="s">
        <v>14895</v>
      </c>
      <c r="U2475" t="s">
        <v>14896</v>
      </c>
    </row>
    <row r="2476" spans="1:21">
      <c r="A2476">
        <v>4420</v>
      </c>
      <c r="B2476" t="s">
        <v>4455</v>
      </c>
      <c r="C2476" t="s">
        <v>12342</v>
      </c>
      <c r="D2476" t="s">
        <v>3320</v>
      </c>
      <c r="E2476" t="s">
        <v>14897</v>
      </c>
      <c r="F2476" t="s">
        <v>5213</v>
      </c>
      <c r="G2476" t="s">
        <v>14759</v>
      </c>
      <c r="H2476" t="s">
        <v>27</v>
      </c>
      <c r="I2476" t="s">
        <v>28</v>
      </c>
      <c r="J2476" t="s">
        <v>96</v>
      </c>
      <c r="K2476" t="s">
        <v>3972</v>
      </c>
      <c r="L2476" t="s">
        <v>6918</v>
      </c>
      <c r="M2476" t="s">
        <v>5585</v>
      </c>
      <c r="N2476" t="s">
        <v>3034</v>
      </c>
      <c r="O2476" t="s">
        <v>34</v>
      </c>
      <c r="P2476">
        <v>0</v>
      </c>
      <c r="Q2476">
        <v>0</v>
      </c>
      <c r="S2476" t="s">
        <v>14898</v>
      </c>
      <c r="U2476" t="s">
        <v>14899</v>
      </c>
    </row>
    <row r="2477" spans="1:21">
      <c r="A2477">
        <v>4421</v>
      </c>
      <c r="B2477" t="s">
        <v>11802</v>
      </c>
      <c r="C2477" t="s">
        <v>13174</v>
      </c>
      <c r="D2477" t="s">
        <v>3320</v>
      </c>
      <c r="E2477" t="s">
        <v>14900</v>
      </c>
      <c r="F2477" t="s">
        <v>5213</v>
      </c>
      <c r="G2477" t="s">
        <v>14759</v>
      </c>
      <c r="H2477" t="s">
        <v>27</v>
      </c>
      <c r="I2477" t="s">
        <v>28</v>
      </c>
      <c r="J2477" t="s">
        <v>3456</v>
      </c>
      <c r="K2477" t="s">
        <v>3970</v>
      </c>
      <c r="L2477" t="s">
        <v>6909</v>
      </c>
      <c r="M2477" t="s">
        <v>6918</v>
      </c>
      <c r="O2477" t="s">
        <v>121</v>
      </c>
      <c r="P2477">
        <v>0</v>
      </c>
      <c r="Q2477">
        <v>0</v>
      </c>
      <c r="S2477" t="s">
        <v>14901</v>
      </c>
      <c r="U2477" t="s">
        <v>14902</v>
      </c>
    </row>
    <row r="2478" spans="1:21">
      <c r="A2478">
        <v>4422</v>
      </c>
      <c r="B2478" t="s">
        <v>2950</v>
      </c>
      <c r="C2478" t="s">
        <v>14903</v>
      </c>
      <c r="D2478" t="s">
        <v>37</v>
      </c>
      <c r="E2478" t="s">
        <v>14904</v>
      </c>
      <c r="F2478" t="s">
        <v>5213</v>
      </c>
      <c r="G2478" t="s">
        <v>14905</v>
      </c>
      <c r="H2478" t="s">
        <v>27</v>
      </c>
      <c r="I2478" t="s">
        <v>28</v>
      </c>
      <c r="J2478" t="s">
        <v>14906</v>
      </c>
      <c r="K2478" t="s">
        <v>14907</v>
      </c>
      <c r="L2478" t="s">
        <v>14908</v>
      </c>
      <c r="M2478" t="s">
        <v>14909</v>
      </c>
      <c r="N2478" t="s">
        <v>14910</v>
      </c>
      <c r="O2478" t="s">
        <v>121</v>
      </c>
      <c r="P2478">
        <v>0</v>
      </c>
      <c r="Q2478">
        <v>0</v>
      </c>
      <c r="S2478" t="s">
        <v>14911</v>
      </c>
      <c r="U2478" t="s">
        <v>14912</v>
      </c>
    </row>
    <row r="2479" spans="1:21">
      <c r="A2479">
        <v>4423</v>
      </c>
      <c r="B2479" t="s">
        <v>14817</v>
      </c>
      <c r="C2479" t="s">
        <v>14818</v>
      </c>
      <c r="D2479" t="s">
        <v>23</v>
      </c>
      <c r="E2479" t="s">
        <v>14913</v>
      </c>
      <c r="F2479" t="s">
        <v>5213</v>
      </c>
      <c r="G2479" t="s">
        <v>14905</v>
      </c>
      <c r="H2479" t="s">
        <v>27</v>
      </c>
      <c r="I2479" t="s">
        <v>28</v>
      </c>
      <c r="J2479" t="s">
        <v>14914</v>
      </c>
      <c r="K2479" t="s">
        <v>14915</v>
      </c>
      <c r="L2479" t="s">
        <v>14916</v>
      </c>
      <c r="M2479" t="s">
        <v>14917</v>
      </c>
      <c r="O2479" t="s">
        <v>64</v>
      </c>
      <c r="P2479">
        <v>0</v>
      </c>
      <c r="Q2479">
        <v>0</v>
      </c>
      <c r="S2479" t="s">
        <v>14918</v>
      </c>
      <c r="U2479" t="s">
        <v>14919</v>
      </c>
    </row>
    <row r="2480" spans="1:21">
      <c r="A2480">
        <v>4424</v>
      </c>
      <c r="B2480" t="s">
        <v>14817</v>
      </c>
      <c r="C2480" t="s">
        <v>14818</v>
      </c>
      <c r="D2480" t="s">
        <v>23</v>
      </c>
      <c r="E2480" t="s">
        <v>14920</v>
      </c>
      <c r="F2480" t="s">
        <v>5213</v>
      </c>
      <c r="G2480" t="s">
        <v>14905</v>
      </c>
      <c r="H2480" t="s">
        <v>27</v>
      </c>
      <c r="I2480" t="s">
        <v>28</v>
      </c>
      <c r="J2480" t="s">
        <v>14921</v>
      </c>
      <c r="K2480" t="s">
        <v>14922</v>
      </c>
      <c r="L2480" t="s">
        <v>14923</v>
      </c>
      <c r="M2480" t="s">
        <v>14924</v>
      </c>
      <c r="N2480" t="s">
        <v>14925</v>
      </c>
      <c r="O2480" t="s">
        <v>121</v>
      </c>
      <c r="P2480">
        <v>0</v>
      </c>
      <c r="Q2480">
        <v>0</v>
      </c>
      <c r="S2480" t="s">
        <v>14926</v>
      </c>
      <c r="U2480" t="s">
        <v>14927</v>
      </c>
    </row>
    <row r="2481" spans="1:21">
      <c r="A2481">
        <v>4425</v>
      </c>
      <c r="B2481" t="s">
        <v>14928</v>
      </c>
      <c r="C2481" t="s">
        <v>14929</v>
      </c>
      <c r="D2481" t="s">
        <v>3320</v>
      </c>
      <c r="E2481" t="s">
        <v>14930</v>
      </c>
      <c r="F2481" t="s">
        <v>5213</v>
      </c>
      <c r="G2481" t="s">
        <v>14905</v>
      </c>
      <c r="H2481" t="s">
        <v>27</v>
      </c>
      <c r="I2481" t="s">
        <v>28</v>
      </c>
      <c r="J2481" t="s">
        <v>14931</v>
      </c>
      <c r="K2481" t="s">
        <v>14932</v>
      </c>
      <c r="L2481" t="s">
        <v>14933</v>
      </c>
      <c r="M2481" t="s">
        <v>14934</v>
      </c>
      <c r="O2481" t="s">
        <v>121</v>
      </c>
      <c r="P2481">
        <v>0</v>
      </c>
      <c r="Q2481">
        <v>0</v>
      </c>
      <c r="S2481" t="s">
        <v>14935</v>
      </c>
      <c r="U2481" t="s">
        <v>14936</v>
      </c>
    </row>
    <row r="2482" spans="1:21">
      <c r="A2482">
        <v>4425</v>
      </c>
      <c r="B2482" t="s">
        <v>14928</v>
      </c>
      <c r="C2482" t="s">
        <v>14929</v>
      </c>
      <c r="D2482" t="s">
        <v>3320</v>
      </c>
      <c r="E2482" t="s">
        <v>14930</v>
      </c>
      <c r="F2482" t="s">
        <v>5213</v>
      </c>
      <c r="G2482" t="s">
        <v>14905</v>
      </c>
      <c r="H2482" t="s">
        <v>27</v>
      </c>
      <c r="I2482" t="s">
        <v>28</v>
      </c>
      <c r="J2482" t="s">
        <v>14931</v>
      </c>
      <c r="K2482" t="s">
        <v>14932</v>
      </c>
      <c r="L2482" t="s">
        <v>14933</v>
      </c>
      <c r="M2482" t="s">
        <v>14934</v>
      </c>
      <c r="O2482" t="s">
        <v>121</v>
      </c>
      <c r="P2482">
        <v>0</v>
      </c>
      <c r="Q2482">
        <v>0</v>
      </c>
      <c r="S2482" t="s">
        <v>14935</v>
      </c>
      <c r="U2482" t="s">
        <v>14936</v>
      </c>
    </row>
    <row r="2483" spans="1:21">
      <c r="A2483" t="s">
        <v>14937</v>
      </c>
      <c r="B2483" t="s">
        <v>12380</v>
      </c>
      <c r="C2483" t="s">
        <v>14938</v>
      </c>
      <c r="D2483" t="s">
        <v>37</v>
      </c>
      <c r="E2483" t="s">
        <v>14939</v>
      </c>
      <c r="F2483" t="s">
        <v>5213</v>
      </c>
      <c r="G2483" t="s">
        <v>14905</v>
      </c>
      <c r="H2483" t="s">
        <v>27</v>
      </c>
      <c r="I2483" t="s">
        <v>28</v>
      </c>
      <c r="J2483" t="s">
        <v>14940</v>
      </c>
      <c r="K2483" t="s">
        <v>14941</v>
      </c>
      <c r="L2483" t="s">
        <v>14942</v>
      </c>
      <c r="M2483" t="s">
        <v>14943</v>
      </c>
      <c r="N2483" t="s">
        <v>11738</v>
      </c>
      <c r="O2483" t="s">
        <v>55</v>
      </c>
      <c r="P2483">
        <v>0</v>
      </c>
      <c r="Q2483">
        <v>0</v>
      </c>
      <c r="S2483" t="s">
        <v>14944</v>
      </c>
      <c r="U2483" t="s">
        <v>14945</v>
      </c>
    </row>
    <row r="2484" spans="1:21">
      <c r="A2484">
        <v>4427</v>
      </c>
      <c r="B2484" t="s">
        <v>2886</v>
      </c>
      <c r="C2484" t="s">
        <v>14946</v>
      </c>
      <c r="D2484" t="s">
        <v>23</v>
      </c>
      <c r="E2484" t="s">
        <v>14947</v>
      </c>
      <c r="F2484" t="s">
        <v>5213</v>
      </c>
      <c r="G2484" t="s">
        <v>14905</v>
      </c>
      <c r="H2484" t="s">
        <v>27</v>
      </c>
      <c r="I2484" t="s">
        <v>2556</v>
      </c>
      <c r="O2484" t="s">
        <v>79</v>
      </c>
      <c r="P2484">
        <v>0</v>
      </c>
      <c r="Q2484">
        <v>0</v>
      </c>
      <c r="S2484" t="s">
        <v>14948</v>
      </c>
      <c r="U2484" t="s">
        <v>14949</v>
      </c>
    </row>
    <row r="2485" spans="1:21">
      <c r="A2485" t="s">
        <v>14950</v>
      </c>
      <c r="B2485" t="s">
        <v>11802</v>
      </c>
      <c r="C2485" t="s">
        <v>13174</v>
      </c>
      <c r="D2485" t="s">
        <v>23</v>
      </c>
      <c r="E2485" t="s">
        <v>14951</v>
      </c>
      <c r="F2485" t="s">
        <v>5213</v>
      </c>
      <c r="G2485" t="s">
        <v>14905</v>
      </c>
      <c r="H2485" t="s">
        <v>27</v>
      </c>
      <c r="I2485" t="s">
        <v>28</v>
      </c>
      <c r="J2485" t="s">
        <v>13124</v>
      </c>
      <c r="K2485" t="s">
        <v>5585</v>
      </c>
      <c r="L2485" t="s">
        <v>14952</v>
      </c>
      <c r="M2485" t="s">
        <v>14953</v>
      </c>
      <c r="O2485" t="s">
        <v>34</v>
      </c>
      <c r="P2485">
        <v>0</v>
      </c>
      <c r="Q2485">
        <v>0</v>
      </c>
      <c r="S2485" t="s">
        <v>14954</v>
      </c>
      <c r="U2485" t="s">
        <v>14955</v>
      </c>
    </row>
    <row r="2486" spans="1:21">
      <c r="A2486">
        <v>4429</v>
      </c>
      <c r="B2486" t="s">
        <v>2886</v>
      </c>
      <c r="C2486" t="s">
        <v>14946</v>
      </c>
      <c r="D2486" t="s">
        <v>23</v>
      </c>
      <c r="E2486" t="s">
        <v>14956</v>
      </c>
      <c r="F2486" t="s">
        <v>5213</v>
      </c>
      <c r="G2486" t="s">
        <v>14905</v>
      </c>
      <c r="H2486" t="s">
        <v>141</v>
      </c>
      <c r="I2486" t="s">
        <v>2556</v>
      </c>
      <c r="J2486" t="s">
        <v>14940</v>
      </c>
      <c r="K2486" t="s">
        <v>14941</v>
      </c>
      <c r="L2486" t="s">
        <v>14942</v>
      </c>
      <c r="M2486" t="s">
        <v>14943</v>
      </c>
      <c r="N2486" t="s">
        <v>11738</v>
      </c>
      <c r="O2486" t="s">
        <v>55</v>
      </c>
      <c r="P2486">
        <v>0</v>
      </c>
      <c r="Q2486">
        <v>0</v>
      </c>
      <c r="S2486" t="s">
        <v>14957</v>
      </c>
      <c r="U2486" t="s">
        <v>14958</v>
      </c>
    </row>
    <row r="2487" spans="1:21">
      <c r="A2487">
        <v>4430</v>
      </c>
      <c r="B2487" t="s">
        <v>14852</v>
      </c>
      <c r="C2487" t="s">
        <v>14959</v>
      </c>
      <c r="D2487" t="s">
        <v>37</v>
      </c>
      <c r="E2487" t="s">
        <v>14960</v>
      </c>
      <c r="F2487" t="s">
        <v>5213</v>
      </c>
      <c r="G2487" t="s">
        <v>14905</v>
      </c>
      <c r="H2487" t="s">
        <v>27</v>
      </c>
      <c r="I2487" t="s">
        <v>28</v>
      </c>
      <c r="J2487" t="s">
        <v>14961</v>
      </c>
      <c r="K2487" t="s">
        <v>14962</v>
      </c>
      <c r="L2487" t="s">
        <v>14963</v>
      </c>
      <c r="M2487" t="s">
        <v>14964</v>
      </c>
      <c r="N2487" t="s">
        <v>14965</v>
      </c>
      <c r="O2487" t="s">
        <v>79</v>
      </c>
      <c r="P2487">
        <v>0</v>
      </c>
      <c r="Q2487">
        <v>0</v>
      </c>
      <c r="S2487" t="s">
        <v>14966</v>
      </c>
      <c r="U2487" t="s">
        <v>14967</v>
      </c>
    </row>
    <row r="2488" spans="1:21">
      <c r="A2488">
        <v>4431</v>
      </c>
      <c r="B2488" t="s">
        <v>21</v>
      </c>
      <c r="C2488" t="s">
        <v>372</v>
      </c>
      <c r="D2488" t="s">
        <v>107</v>
      </c>
      <c r="E2488" t="s">
        <v>14968</v>
      </c>
      <c r="F2488" t="s">
        <v>5213</v>
      </c>
      <c r="G2488" t="s">
        <v>14905</v>
      </c>
      <c r="H2488" t="s">
        <v>27</v>
      </c>
      <c r="I2488" t="s">
        <v>28</v>
      </c>
      <c r="J2488" t="s">
        <v>14969</v>
      </c>
      <c r="K2488" t="s">
        <v>14970</v>
      </c>
      <c r="L2488" t="s">
        <v>14971</v>
      </c>
      <c r="M2488" t="s">
        <v>14972</v>
      </c>
      <c r="N2488" t="s">
        <v>14973</v>
      </c>
      <c r="O2488" t="s">
        <v>55</v>
      </c>
      <c r="P2488">
        <v>0</v>
      </c>
      <c r="Q2488">
        <v>0</v>
      </c>
      <c r="R2488" t="s">
        <v>14974</v>
      </c>
      <c r="S2488" t="s">
        <v>14975</v>
      </c>
      <c r="U2488" t="s">
        <v>14976</v>
      </c>
    </row>
    <row r="2489" spans="1:21">
      <c r="A2489">
        <v>4432</v>
      </c>
      <c r="B2489" t="s">
        <v>14800</v>
      </c>
      <c r="C2489" t="s">
        <v>14977</v>
      </c>
      <c r="D2489" t="s">
        <v>23</v>
      </c>
      <c r="E2489" t="s">
        <v>14978</v>
      </c>
      <c r="F2489" t="s">
        <v>5213</v>
      </c>
      <c r="G2489" t="s">
        <v>14905</v>
      </c>
      <c r="H2489" t="s">
        <v>27</v>
      </c>
      <c r="I2489" t="s">
        <v>28</v>
      </c>
      <c r="J2489" t="s">
        <v>14979</v>
      </c>
      <c r="K2489" t="s">
        <v>14980</v>
      </c>
      <c r="L2489" t="s">
        <v>3033</v>
      </c>
      <c r="M2489" t="s">
        <v>35</v>
      </c>
      <c r="N2489" t="s">
        <v>3035</v>
      </c>
      <c r="O2489" t="s">
        <v>55</v>
      </c>
      <c r="P2489">
        <v>0</v>
      </c>
      <c r="Q2489">
        <v>0</v>
      </c>
      <c r="S2489" t="s">
        <v>14981</v>
      </c>
      <c r="U2489" t="s">
        <v>14982</v>
      </c>
    </row>
    <row r="2490" spans="1:21">
      <c r="A2490">
        <v>4433</v>
      </c>
      <c r="B2490" t="s">
        <v>11802</v>
      </c>
      <c r="C2490" t="s">
        <v>13174</v>
      </c>
      <c r="D2490" t="s">
        <v>3320</v>
      </c>
      <c r="E2490" t="s">
        <v>14983</v>
      </c>
      <c r="F2490" t="s">
        <v>5213</v>
      </c>
      <c r="G2490" t="s">
        <v>14905</v>
      </c>
      <c r="H2490" t="s">
        <v>27</v>
      </c>
      <c r="I2490" t="s">
        <v>28</v>
      </c>
      <c r="J2490" t="s">
        <v>14984</v>
      </c>
      <c r="K2490" t="s">
        <v>14985</v>
      </c>
      <c r="L2490" t="s">
        <v>14986</v>
      </c>
      <c r="M2490" t="s">
        <v>14987</v>
      </c>
      <c r="O2490" t="s">
        <v>64</v>
      </c>
      <c r="P2490">
        <v>0</v>
      </c>
      <c r="Q2490">
        <v>0</v>
      </c>
      <c r="S2490" t="s">
        <v>14988</v>
      </c>
      <c r="U2490" t="s">
        <v>14989</v>
      </c>
    </row>
    <row r="2491" spans="1:21">
      <c r="A2491">
        <v>4434</v>
      </c>
      <c r="B2491" t="s">
        <v>11802</v>
      </c>
      <c r="C2491" t="s">
        <v>13174</v>
      </c>
      <c r="D2491" t="s">
        <v>37</v>
      </c>
      <c r="E2491" t="s">
        <v>14990</v>
      </c>
      <c r="F2491" t="s">
        <v>5213</v>
      </c>
      <c r="G2491" t="s">
        <v>14905</v>
      </c>
      <c r="H2491" t="s">
        <v>27</v>
      </c>
      <c r="I2491" t="s">
        <v>28</v>
      </c>
      <c r="J2491" t="s">
        <v>14991</v>
      </c>
      <c r="K2491" t="s">
        <v>14992</v>
      </c>
      <c r="L2491" t="s">
        <v>14993</v>
      </c>
      <c r="M2491" t="s">
        <v>14994</v>
      </c>
      <c r="O2491" t="s">
        <v>121</v>
      </c>
      <c r="P2491">
        <v>0</v>
      </c>
      <c r="Q2491">
        <v>0</v>
      </c>
      <c r="R2491" t="s">
        <v>14995</v>
      </c>
      <c r="S2491" t="s">
        <v>14996</v>
      </c>
      <c r="U2491" t="s">
        <v>14997</v>
      </c>
    </row>
    <row r="2492" spans="1:21">
      <c r="A2492">
        <v>4435</v>
      </c>
      <c r="B2492" t="s">
        <v>11802</v>
      </c>
      <c r="C2492" t="s">
        <v>13174</v>
      </c>
      <c r="D2492" t="s">
        <v>480</v>
      </c>
      <c r="E2492" t="s">
        <v>14998</v>
      </c>
      <c r="F2492" t="s">
        <v>5213</v>
      </c>
      <c r="G2492" t="s">
        <v>14905</v>
      </c>
      <c r="H2492" t="s">
        <v>27</v>
      </c>
      <c r="I2492" t="s">
        <v>28</v>
      </c>
      <c r="J2492" t="s">
        <v>14999</v>
      </c>
      <c r="K2492" t="s">
        <v>15000</v>
      </c>
      <c r="L2492" t="s">
        <v>15001</v>
      </c>
      <c r="M2492" t="s">
        <v>15002</v>
      </c>
      <c r="O2492" t="s">
        <v>55</v>
      </c>
      <c r="P2492">
        <v>0</v>
      </c>
      <c r="Q2492">
        <v>0</v>
      </c>
      <c r="R2492" t="s">
        <v>14995</v>
      </c>
      <c r="S2492" t="s">
        <v>15003</v>
      </c>
      <c r="U2492" t="s">
        <v>15004</v>
      </c>
    </row>
    <row r="2493" spans="1:21">
      <c r="A2493">
        <v>4436</v>
      </c>
      <c r="B2493" t="s">
        <v>14800</v>
      </c>
      <c r="C2493" t="s">
        <v>15005</v>
      </c>
      <c r="D2493" t="s">
        <v>66</v>
      </c>
      <c r="E2493" t="s">
        <v>15006</v>
      </c>
      <c r="F2493" t="s">
        <v>5213</v>
      </c>
      <c r="G2493" t="s">
        <v>14905</v>
      </c>
      <c r="H2493" t="s">
        <v>27</v>
      </c>
      <c r="I2493" t="s">
        <v>28</v>
      </c>
      <c r="J2493" t="s">
        <v>15007</v>
      </c>
      <c r="K2493" t="s">
        <v>15008</v>
      </c>
      <c r="L2493" t="s">
        <v>15009</v>
      </c>
      <c r="M2493" t="s">
        <v>15010</v>
      </c>
      <c r="N2493" t="s">
        <v>15011</v>
      </c>
      <c r="O2493" t="s">
        <v>34</v>
      </c>
      <c r="P2493">
        <v>0</v>
      </c>
      <c r="Q2493">
        <v>0</v>
      </c>
      <c r="R2493" t="s">
        <v>14995</v>
      </c>
      <c r="S2493" t="s">
        <v>15012</v>
      </c>
      <c r="U2493" t="s">
        <v>15013</v>
      </c>
    </row>
    <row r="2494" spans="1:21">
      <c r="A2494">
        <v>4437</v>
      </c>
      <c r="B2494" t="s">
        <v>15014</v>
      </c>
      <c r="C2494" t="s">
        <v>15015</v>
      </c>
      <c r="D2494" t="s">
        <v>66</v>
      </c>
      <c r="E2494" t="s">
        <v>15016</v>
      </c>
      <c r="F2494" t="s">
        <v>5213</v>
      </c>
      <c r="G2494" t="s">
        <v>14905</v>
      </c>
      <c r="H2494" t="s">
        <v>27</v>
      </c>
      <c r="I2494" t="s">
        <v>28</v>
      </c>
      <c r="J2494" t="s">
        <v>15017</v>
      </c>
      <c r="K2494" t="s">
        <v>15018</v>
      </c>
      <c r="L2494" t="s">
        <v>15019</v>
      </c>
      <c r="M2494" t="s">
        <v>15020</v>
      </c>
      <c r="O2494" t="s">
        <v>121</v>
      </c>
      <c r="P2494">
        <v>0</v>
      </c>
      <c r="Q2494">
        <v>0</v>
      </c>
      <c r="S2494" t="s">
        <v>15021</v>
      </c>
      <c r="U2494" t="s">
        <v>15022</v>
      </c>
    </row>
    <row r="2495" spans="1:21">
      <c r="A2495">
        <v>4438</v>
      </c>
      <c r="B2495" t="s">
        <v>11802</v>
      </c>
      <c r="C2495" t="s">
        <v>13174</v>
      </c>
      <c r="D2495" t="s">
        <v>23</v>
      </c>
      <c r="E2495" t="s">
        <v>15023</v>
      </c>
      <c r="F2495" t="s">
        <v>5213</v>
      </c>
      <c r="G2495" t="s">
        <v>14905</v>
      </c>
      <c r="H2495" t="s">
        <v>27</v>
      </c>
      <c r="I2495" t="s">
        <v>28</v>
      </c>
      <c r="J2495" t="s">
        <v>14952</v>
      </c>
      <c r="K2495" t="s">
        <v>14953</v>
      </c>
      <c r="L2495" t="s">
        <v>3033</v>
      </c>
      <c r="M2495" t="s">
        <v>13124</v>
      </c>
      <c r="O2495" t="s">
        <v>64</v>
      </c>
      <c r="P2495">
        <v>0</v>
      </c>
      <c r="Q2495">
        <v>0</v>
      </c>
      <c r="R2495" t="s">
        <v>14995</v>
      </c>
      <c r="S2495" t="s">
        <v>15024</v>
      </c>
      <c r="U2495" t="s">
        <v>15025</v>
      </c>
    </row>
    <row r="2496" spans="1:21">
      <c r="A2496">
        <v>4439</v>
      </c>
      <c r="B2496" t="s">
        <v>15026</v>
      </c>
      <c r="C2496" t="s">
        <v>15027</v>
      </c>
      <c r="D2496" t="s">
        <v>3320</v>
      </c>
      <c r="E2496" t="s">
        <v>15028</v>
      </c>
      <c r="F2496" t="s">
        <v>5213</v>
      </c>
      <c r="G2496" t="s">
        <v>14905</v>
      </c>
      <c r="H2496" t="s">
        <v>27</v>
      </c>
      <c r="I2496" t="s">
        <v>28</v>
      </c>
      <c r="J2496" t="s">
        <v>3972</v>
      </c>
      <c r="K2496" t="s">
        <v>15029</v>
      </c>
      <c r="L2496" t="s">
        <v>12318</v>
      </c>
      <c r="M2496" t="s">
        <v>15030</v>
      </c>
      <c r="O2496" t="s">
        <v>55</v>
      </c>
      <c r="P2496">
        <v>0</v>
      </c>
      <c r="Q2496">
        <v>0</v>
      </c>
      <c r="R2496" t="s">
        <v>15031</v>
      </c>
      <c r="S2496" t="s">
        <v>15032</v>
      </c>
      <c r="U2496" t="s">
        <v>15033</v>
      </c>
    </row>
    <row r="2497" spans="1:21">
      <c r="A2497">
        <v>4440</v>
      </c>
      <c r="B2497" t="s">
        <v>2772</v>
      </c>
      <c r="C2497" t="s">
        <v>15034</v>
      </c>
      <c r="D2497" t="s">
        <v>47</v>
      </c>
      <c r="E2497" t="s">
        <v>15035</v>
      </c>
      <c r="F2497" t="s">
        <v>5213</v>
      </c>
      <c r="G2497" t="s">
        <v>14905</v>
      </c>
      <c r="H2497" t="s">
        <v>27</v>
      </c>
      <c r="I2497" t="s">
        <v>28</v>
      </c>
      <c r="J2497" t="s">
        <v>15036</v>
      </c>
      <c r="K2497" t="s">
        <v>15037</v>
      </c>
      <c r="L2497" t="s">
        <v>15038</v>
      </c>
      <c r="M2497" t="s">
        <v>15039</v>
      </c>
      <c r="O2497" t="s">
        <v>55</v>
      </c>
      <c r="P2497">
        <v>0</v>
      </c>
      <c r="Q2497">
        <v>0</v>
      </c>
      <c r="S2497" t="s">
        <v>15040</v>
      </c>
      <c r="U2497" t="s">
        <v>15041</v>
      </c>
    </row>
    <row r="2498" spans="1:21">
      <c r="A2498">
        <v>4441</v>
      </c>
      <c r="B2498" t="s">
        <v>21</v>
      </c>
      <c r="C2498" t="s">
        <v>428</v>
      </c>
      <c r="D2498" t="s">
        <v>47</v>
      </c>
      <c r="E2498" t="s">
        <v>15042</v>
      </c>
      <c r="F2498" t="s">
        <v>5213</v>
      </c>
      <c r="G2498" t="s">
        <v>14905</v>
      </c>
      <c r="H2498" t="s">
        <v>27</v>
      </c>
      <c r="I2498" t="s">
        <v>28</v>
      </c>
      <c r="J2498" t="s">
        <v>15043</v>
      </c>
      <c r="K2498" t="s">
        <v>15044</v>
      </c>
      <c r="L2498" t="s">
        <v>15045</v>
      </c>
      <c r="M2498" t="s">
        <v>15046</v>
      </c>
      <c r="N2498" t="s">
        <v>15047</v>
      </c>
      <c r="O2498" t="s">
        <v>64</v>
      </c>
      <c r="P2498">
        <v>0</v>
      </c>
      <c r="Q2498">
        <v>0</v>
      </c>
      <c r="S2498" t="s">
        <v>15048</v>
      </c>
      <c r="U2498" t="s">
        <v>15049</v>
      </c>
    </row>
    <row r="2499" spans="1:21">
      <c r="A2499">
        <v>4442</v>
      </c>
      <c r="B2499" t="s">
        <v>21</v>
      </c>
      <c r="C2499" t="s">
        <v>333</v>
      </c>
      <c r="D2499" t="s">
        <v>47</v>
      </c>
      <c r="E2499" t="s">
        <v>15050</v>
      </c>
      <c r="F2499" t="s">
        <v>5213</v>
      </c>
      <c r="G2499" t="s">
        <v>14905</v>
      </c>
      <c r="H2499" t="s">
        <v>27</v>
      </c>
      <c r="I2499" t="s">
        <v>28</v>
      </c>
      <c r="J2499" t="s">
        <v>15051</v>
      </c>
      <c r="K2499" t="s">
        <v>15052</v>
      </c>
      <c r="L2499" t="s">
        <v>15053</v>
      </c>
      <c r="M2499" t="s">
        <v>15054</v>
      </c>
      <c r="N2499" t="s">
        <v>15055</v>
      </c>
      <c r="O2499" t="s">
        <v>79</v>
      </c>
      <c r="P2499">
        <v>0</v>
      </c>
      <c r="Q2499">
        <v>0</v>
      </c>
      <c r="S2499" t="s">
        <v>15056</v>
      </c>
      <c r="U2499" t="s">
        <v>15057</v>
      </c>
    </row>
    <row r="2500" spans="1:21">
      <c r="A2500">
        <v>4443</v>
      </c>
      <c r="B2500" t="s">
        <v>2611</v>
      </c>
      <c r="C2500" t="s">
        <v>5455</v>
      </c>
      <c r="D2500" t="s">
        <v>3957</v>
      </c>
      <c r="E2500" t="s">
        <v>15058</v>
      </c>
      <c r="F2500" t="s">
        <v>5213</v>
      </c>
      <c r="G2500" t="s">
        <v>15059</v>
      </c>
      <c r="H2500" t="s">
        <v>27</v>
      </c>
      <c r="I2500" t="s">
        <v>2556</v>
      </c>
      <c r="O2500" t="s">
        <v>55</v>
      </c>
      <c r="P2500">
        <v>0</v>
      </c>
      <c r="Q2500">
        <v>0</v>
      </c>
      <c r="S2500" t="s">
        <v>15060</v>
      </c>
      <c r="U2500" t="s">
        <v>15061</v>
      </c>
    </row>
    <row r="2501" spans="1:21">
      <c r="A2501">
        <v>4444</v>
      </c>
      <c r="B2501" t="s">
        <v>2611</v>
      </c>
      <c r="C2501" t="s">
        <v>5751</v>
      </c>
      <c r="D2501" t="s">
        <v>3957</v>
      </c>
      <c r="E2501" t="s">
        <v>15062</v>
      </c>
      <c r="F2501" t="s">
        <v>5213</v>
      </c>
      <c r="G2501" t="s">
        <v>15059</v>
      </c>
      <c r="H2501" t="s">
        <v>27</v>
      </c>
      <c r="I2501" t="s">
        <v>2556</v>
      </c>
      <c r="O2501" t="s">
        <v>55</v>
      </c>
      <c r="P2501">
        <v>0</v>
      </c>
      <c r="Q2501">
        <v>0</v>
      </c>
      <c r="S2501" t="s">
        <v>15063</v>
      </c>
      <c r="U2501" t="s">
        <v>15064</v>
      </c>
    </row>
    <row r="2502" spans="1:21">
      <c r="A2502">
        <v>4445</v>
      </c>
      <c r="B2502" t="s">
        <v>2611</v>
      </c>
      <c r="C2502" t="s">
        <v>6117</v>
      </c>
      <c r="D2502" t="s">
        <v>3957</v>
      </c>
      <c r="E2502" t="s">
        <v>15065</v>
      </c>
      <c r="F2502" t="s">
        <v>5213</v>
      </c>
      <c r="G2502" t="s">
        <v>15059</v>
      </c>
      <c r="H2502" t="s">
        <v>27</v>
      </c>
      <c r="I2502" t="s">
        <v>2556</v>
      </c>
      <c r="O2502" t="s">
        <v>79</v>
      </c>
      <c r="P2502">
        <v>0</v>
      </c>
      <c r="Q2502">
        <v>0</v>
      </c>
      <c r="S2502" t="s">
        <v>15066</v>
      </c>
      <c r="U2502" t="s">
        <v>15067</v>
      </c>
    </row>
    <row r="2503" spans="1:21">
      <c r="A2503">
        <v>4446</v>
      </c>
      <c r="B2503" t="s">
        <v>21</v>
      </c>
      <c r="C2503" t="s">
        <v>13319</v>
      </c>
      <c r="D2503" t="s">
        <v>3957</v>
      </c>
      <c r="E2503" t="s">
        <v>15068</v>
      </c>
      <c r="F2503" t="s">
        <v>5213</v>
      </c>
      <c r="G2503" t="s">
        <v>15059</v>
      </c>
      <c r="H2503" t="s">
        <v>27</v>
      </c>
      <c r="I2503" t="s">
        <v>28</v>
      </c>
      <c r="J2503" t="s">
        <v>7516</v>
      </c>
      <c r="K2503" t="s">
        <v>15069</v>
      </c>
      <c r="L2503" t="s">
        <v>15070</v>
      </c>
      <c r="M2503" t="s">
        <v>15071</v>
      </c>
      <c r="N2503" t="s">
        <v>15072</v>
      </c>
      <c r="O2503" t="s">
        <v>121</v>
      </c>
      <c r="P2503">
        <v>0</v>
      </c>
      <c r="Q2503">
        <v>0</v>
      </c>
      <c r="S2503" t="s">
        <v>15073</v>
      </c>
      <c r="U2503" t="s">
        <v>15074</v>
      </c>
    </row>
    <row r="2504" spans="1:21">
      <c r="A2504">
        <v>4447</v>
      </c>
      <c r="B2504" t="s">
        <v>21</v>
      </c>
      <c r="C2504" t="s">
        <v>13319</v>
      </c>
      <c r="D2504" t="s">
        <v>3957</v>
      </c>
      <c r="E2504" t="s">
        <v>15075</v>
      </c>
      <c r="F2504" t="s">
        <v>5213</v>
      </c>
      <c r="G2504" t="s">
        <v>15059</v>
      </c>
      <c r="H2504" t="s">
        <v>27</v>
      </c>
      <c r="I2504" t="s">
        <v>28</v>
      </c>
      <c r="J2504" t="s">
        <v>15076</v>
      </c>
      <c r="K2504" t="s">
        <v>15077</v>
      </c>
      <c r="L2504" t="s">
        <v>15078</v>
      </c>
      <c r="M2504" t="s">
        <v>15079</v>
      </c>
      <c r="N2504" t="s">
        <v>15080</v>
      </c>
      <c r="O2504" t="s">
        <v>79</v>
      </c>
      <c r="P2504">
        <v>0</v>
      </c>
      <c r="Q2504">
        <v>0</v>
      </c>
      <c r="S2504" t="s">
        <v>15081</v>
      </c>
      <c r="U2504" t="s">
        <v>15074</v>
      </c>
    </row>
    <row r="2505" spans="1:21">
      <c r="A2505">
        <v>4448</v>
      </c>
      <c r="B2505" t="s">
        <v>2429</v>
      </c>
      <c r="C2505" t="s">
        <v>3286</v>
      </c>
      <c r="D2505" t="s">
        <v>3957</v>
      </c>
      <c r="E2505" t="s">
        <v>15082</v>
      </c>
      <c r="F2505" t="s">
        <v>5213</v>
      </c>
      <c r="G2505" t="s">
        <v>15059</v>
      </c>
      <c r="H2505" t="s">
        <v>27</v>
      </c>
      <c r="I2505" t="s">
        <v>28</v>
      </c>
      <c r="J2505" t="s">
        <v>15083</v>
      </c>
      <c r="K2505" t="s">
        <v>15084</v>
      </c>
      <c r="L2505" t="s">
        <v>15085</v>
      </c>
      <c r="M2505" t="s">
        <v>15086</v>
      </c>
      <c r="N2505" t="s">
        <v>15087</v>
      </c>
      <c r="O2505" t="s">
        <v>55</v>
      </c>
      <c r="P2505">
        <v>0</v>
      </c>
      <c r="Q2505">
        <v>0</v>
      </c>
      <c r="S2505" t="s">
        <v>15088</v>
      </c>
      <c r="U2505" t="s">
        <v>15074</v>
      </c>
    </row>
    <row r="2506" spans="1:21">
      <c r="A2506">
        <v>4449</v>
      </c>
      <c r="B2506" t="s">
        <v>7095</v>
      </c>
      <c r="C2506" t="s">
        <v>15089</v>
      </c>
      <c r="D2506" t="s">
        <v>3957</v>
      </c>
      <c r="E2506" t="s">
        <v>15090</v>
      </c>
      <c r="F2506" t="s">
        <v>5213</v>
      </c>
      <c r="G2506" t="s">
        <v>15059</v>
      </c>
      <c r="H2506" t="s">
        <v>27</v>
      </c>
      <c r="I2506" t="s">
        <v>28</v>
      </c>
      <c r="J2506" t="s">
        <v>15091</v>
      </c>
      <c r="K2506" t="s">
        <v>15092</v>
      </c>
      <c r="L2506" t="s">
        <v>15093</v>
      </c>
      <c r="M2506" t="s">
        <v>15094</v>
      </c>
      <c r="O2506" t="s">
        <v>55</v>
      </c>
      <c r="P2506">
        <v>0</v>
      </c>
      <c r="Q2506">
        <v>0</v>
      </c>
      <c r="S2506" t="s">
        <v>15095</v>
      </c>
      <c r="U2506" t="s">
        <v>15096</v>
      </c>
    </row>
    <row r="2507" spans="1:21">
      <c r="A2507">
        <v>4450</v>
      </c>
      <c r="B2507" t="s">
        <v>2972</v>
      </c>
      <c r="C2507" t="s">
        <v>15097</v>
      </c>
      <c r="D2507" t="s">
        <v>364</v>
      </c>
      <c r="E2507" t="s">
        <v>15098</v>
      </c>
      <c r="F2507" t="s">
        <v>5213</v>
      </c>
      <c r="G2507" t="s">
        <v>15059</v>
      </c>
      <c r="H2507" t="s">
        <v>27</v>
      </c>
      <c r="I2507" t="s">
        <v>28</v>
      </c>
      <c r="J2507" t="s">
        <v>15099</v>
      </c>
      <c r="K2507" t="s">
        <v>15100</v>
      </c>
      <c r="L2507" t="s">
        <v>15101</v>
      </c>
      <c r="M2507" t="s">
        <v>15102</v>
      </c>
      <c r="N2507" t="s">
        <v>15103</v>
      </c>
      <c r="O2507" t="s">
        <v>64</v>
      </c>
      <c r="P2507">
        <v>0</v>
      </c>
      <c r="Q2507">
        <v>0</v>
      </c>
      <c r="S2507" t="s">
        <v>15104</v>
      </c>
      <c r="U2507" t="s">
        <v>15096</v>
      </c>
    </row>
    <row r="2508" spans="1:21">
      <c r="A2508">
        <v>4451</v>
      </c>
      <c r="B2508" t="s">
        <v>2429</v>
      </c>
      <c r="C2508" t="s">
        <v>2825</v>
      </c>
      <c r="D2508" t="s">
        <v>364</v>
      </c>
      <c r="E2508" t="s">
        <v>15105</v>
      </c>
      <c r="F2508" t="s">
        <v>5213</v>
      </c>
      <c r="G2508" t="s">
        <v>15059</v>
      </c>
      <c r="H2508" t="s">
        <v>27</v>
      </c>
      <c r="I2508" t="s">
        <v>28</v>
      </c>
      <c r="J2508" t="s">
        <v>15106</v>
      </c>
      <c r="K2508" t="s">
        <v>15107</v>
      </c>
      <c r="L2508" t="s">
        <v>15108</v>
      </c>
      <c r="M2508" t="s">
        <v>15109</v>
      </c>
      <c r="N2508" t="s">
        <v>15110</v>
      </c>
      <c r="O2508" t="s">
        <v>64</v>
      </c>
      <c r="P2508">
        <v>0</v>
      </c>
      <c r="Q2508">
        <v>0</v>
      </c>
      <c r="S2508" t="s">
        <v>15111</v>
      </c>
      <c r="U2508" t="s">
        <v>15096</v>
      </c>
    </row>
    <row r="2509" spans="1:21">
      <c r="A2509">
        <v>4452</v>
      </c>
      <c r="B2509" t="s">
        <v>3748</v>
      </c>
      <c r="C2509" t="s">
        <v>15112</v>
      </c>
      <c r="D2509" t="s">
        <v>364</v>
      </c>
      <c r="E2509" t="s">
        <v>15113</v>
      </c>
      <c r="F2509" t="s">
        <v>5213</v>
      </c>
      <c r="G2509" t="s">
        <v>15059</v>
      </c>
      <c r="H2509" t="s">
        <v>27</v>
      </c>
      <c r="I2509" t="s">
        <v>28</v>
      </c>
      <c r="J2509" t="s">
        <v>15114</v>
      </c>
      <c r="K2509" t="s">
        <v>15115</v>
      </c>
      <c r="L2509" t="s">
        <v>12532</v>
      </c>
      <c r="M2509" t="s">
        <v>12721</v>
      </c>
      <c r="N2509" t="s">
        <v>15116</v>
      </c>
      <c r="O2509" t="s">
        <v>55</v>
      </c>
      <c r="P2509">
        <v>0</v>
      </c>
      <c r="Q2509">
        <v>0</v>
      </c>
      <c r="R2509" t="s">
        <v>15117</v>
      </c>
      <c r="S2509" t="s">
        <v>15118</v>
      </c>
      <c r="U2509" t="s">
        <v>15119</v>
      </c>
    </row>
    <row r="2510" spans="1:21">
      <c r="A2510">
        <v>4453</v>
      </c>
      <c r="B2510" t="s">
        <v>4455</v>
      </c>
      <c r="C2510" t="s">
        <v>15120</v>
      </c>
      <c r="D2510" t="s">
        <v>364</v>
      </c>
      <c r="E2510" t="s">
        <v>15121</v>
      </c>
      <c r="F2510" t="s">
        <v>5213</v>
      </c>
      <c r="G2510" t="s">
        <v>15059</v>
      </c>
      <c r="H2510" t="s">
        <v>27</v>
      </c>
      <c r="I2510" t="s">
        <v>28</v>
      </c>
      <c r="J2510" t="s">
        <v>2929</v>
      </c>
      <c r="K2510" t="s">
        <v>15122</v>
      </c>
      <c r="L2510" t="s">
        <v>15123</v>
      </c>
      <c r="M2510" t="s">
        <v>15124</v>
      </c>
      <c r="N2510" t="s">
        <v>15125</v>
      </c>
      <c r="O2510" t="s">
        <v>64</v>
      </c>
      <c r="P2510">
        <v>0</v>
      </c>
      <c r="Q2510">
        <v>0</v>
      </c>
      <c r="S2510" t="s">
        <v>15126</v>
      </c>
      <c r="U2510" t="s">
        <v>15127</v>
      </c>
    </row>
    <row r="2511" spans="1:21">
      <c r="A2511">
        <v>4454</v>
      </c>
      <c r="B2511" t="s">
        <v>2950</v>
      </c>
      <c r="C2511" t="s">
        <v>12074</v>
      </c>
      <c r="D2511" t="s">
        <v>364</v>
      </c>
      <c r="E2511" t="s">
        <v>15128</v>
      </c>
      <c r="F2511" t="s">
        <v>5213</v>
      </c>
      <c r="G2511" t="s">
        <v>15059</v>
      </c>
      <c r="H2511" t="s">
        <v>27</v>
      </c>
      <c r="I2511" t="s">
        <v>28</v>
      </c>
      <c r="J2511" t="s">
        <v>15129</v>
      </c>
      <c r="K2511" t="s">
        <v>15130</v>
      </c>
      <c r="L2511" t="s">
        <v>15131</v>
      </c>
      <c r="M2511" t="s">
        <v>15132</v>
      </c>
      <c r="N2511" t="s">
        <v>15133</v>
      </c>
      <c r="O2511" t="s">
        <v>55</v>
      </c>
      <c r="P2511">
        <v>0</v>
      </c>
      <c r="Q2511">
        <v>0</v>
      </c>
      <c r="S2511" t="s">
        <v>15134</v>
      </c>
      <c r="U2511" t="s">
        <v>15135</v>
      </c>
    </row>
    <row r="2512" spans="1:21">
      <c r="A2512">
        <v>4455</v>
      </c>
      <c r="B2512" t="s">
        <v>2950</v>
      </c>
      <c r="C2512" t="s">
        <v>15136</v>
      </c>
      <c r="D2512" t="s">
        <v>364</v>
      </c>
      <c r="E2512" t="s">
        <v>15137</v>
      </c>
      <c r="F2512" t="s">
        <v>5213</v>
      </c>
      <c r="G2512" t="s">
        <v>15059</v>
      </c>
      <c r="H2512" t="s">
        <v>27</v>
      </c>
      <c r="I2512" t="s">
        <v>28</v>
      </c>
      <c r="J2512" t="s">
        <v>15138</v>
      </c>
      <c r="K2512" t="s">
        <v>15139</v>
      </c>
      <c r="L2512" t="s">
        <v>15140</v>
      </c>
      <c r="M2512" t="s">
        <v>15141</v>
      </c>
      <c r="N2512" t="s">
        <v>15142</v>
      </c>
      <c r="O2512" t="s">
        <v>64</v>
      </c>
      <c r="P2512">
        <v>0</v>
      </c>
      <c r="Q2512">
        <v>0</v>
      </c>
      <c r="S2512" t="s">
        <v>15143</v>
      </c>
      <c r="U2512" t="s">
        <v>15144</v>
      </c>
    </row>
    <row r="2513" spans="1:21">
      <c r="A2513">
        <v>4456</v>
      </c>
      <c r="B2513" t="s">
        <v>2950</v>
      </c>
      <c r="C2513" t="s">
        <v>12081</v>
      </c>
      <c r="D2513" t="s">
        <v>364</v>
      </c>
      <c r="E2513" t="s">
        <v>15145</v>
      </c>
      <c r="F2513" t="s">
        <v>5213</v>
      </c>
      <c r="G2513" t="s">
        <v>15059</v>
      </c>
      <c r="H2513" t="s">
        <v>27</v>
      </c>
      <c r="I2513" t="s">
        <v>28</v>
      </c>
      <c r="J2513" t="s">
        <v>5626</v>
      </c>
      <c r="K2513" t="s">
        <v>5628</v>
      </c>
      <c r="L2513" t="s">
        <v>5629</v>
      </c>
      <c r="M2513" t="s">
        <v>4176</v>
      </c>
      <c r="N2513" t="s">
        <v>15146</v>
      </c>
      <c r="O2513" t="s">
        <v>79</v>
      </c>
      <c r="P2513">
        <v>0</v>
      </c>
      <c r="Q2513">
        <v>0</v>
      </c>
      <c r="R2513" t="s">
        <v>15147</v>
      </c>
      <c r="S2513" t="s">
        <v>15148</v>
      </c>
      <c r="U2513" t="s">
        <v>15149</v>
      </c>
    </row>
    <row r="2514" spans="1:21">
      <c r="A2514">
        <v>4457</v>
      </c>
      <c r="B2514" t="s">
        <v>2950</v>
      </c>
      <c r="C2514" t="s">
        <v>9361</v>
      </c>
      <c r="D2514" t="s">
        <v>364</v>
      </c>
      <c r="E2514" t="s">
        <v>15150</v>
      </c>
      <c r="F2514" t="s">
        <v>5213</v>
      </c>
      <c r="G2514" t="s">
        <v>15059</v>
      </c>
      <c r="H2514" t="s">
        <v>27</v>
      </c>
      <c r="I2514" t="s">
        <v>28</v>
      </c>
      <c r="J2514" t="s">
        <v>4256</v>
      </c>
      <c r="K2514" t="s">
        <v>12577</v>
      </c>
      <c r="L2514" t="s">
        <v>5812</v>
      </c>
      <c r="M2514" t="s">
        <v>11092</v>
      </c>
      <c r="N2514" t="s">
        <v>11093</v>
      </c>
      <c r="O2514" t="s">
        <v>79</v>
      </c>
      <c r="P2514">
        <v>0</v>
      </c>
      <c r="Q2514">
        <v>0</v>
      </c>
      <c r="R2514" t="s">
        <v>15151</v>
      </c>
      <c r="S2514" t="s">
        <v>15152</v>
      </c>
      <c r="U2514" t="s">
        <v>15153</v>
      </c>
    </row>
    <row r="2515" spans="1:21">
      <c r="A2515">
        <v>4458</v>
      </c>
      <c r="B2515" t="s">
        <v>2950</v>
      </c>
      <c r="C2515" t="s">
        <v>9361</v>
      </c>
      <c r="D2515" t="s">
        <v>364</v>
      </c>
      <c r="E2515" t="s">
        <v>15154</v>
      </c>
      <c r="F2515" t="s">
        <v>5213</v>
      </c>
      <c r="G2515" t="s">
        <v>15059</v>
      </c>
      <c r="H2515" t="s">
        <v>27</v>
      </c>
      <c r="I2515" t="s">
        <v>28</v>
      </c>
      <c r="J2515" t="s">
        <v>15155</v>
      </c>
      <c r="K2515" t="s">
        <v>15156</v>
      </c>
      <c r="L2515" t="s">
        <v>15157</v>
      </c>
      <c r="M2515" t="s">
        <v>15158</v>
      </c>
      <c r="N2515" t="s">
        <v>15159</v>
      </c>
      <c r="O2515" t="s">
        <v>64</v>
      </c>
      <c r="P2515">
        <v>0</v>
      </c>
      <c r="Q2515">
        <v>0</v>
      </c>
      <c r="S2515" t="s">
        <v>15160</v>
      </c>
      <c r="U2515" t="s">
        <v>15161</v>
      </c>
    </row>
    <row r="2516" spans="1:21">
      <c r="A2516">
        <v>4459</v>
      </c>
      <c r="B2516" t="s">
        <v>2972</v>
      </c>
      <c r="C2516" t="s">
        <v>15162</v>
      </c>
      <c r="D2516" t="s">
        <v>243</v>
      </c>
      <c r="E2516" t="s">
        <v>15163</v>
      </c>
      <c r="F2516" t="s">
        <v>5213</v>
      </c>
      <c r="G2516" t="s">
        <v>15059</v>
      </c>
      <c r="H2516" t="s">
        <v>27</v>
      </c>
      <c r="I2516" t="s">
        <v>28</v>
      </c>
      <c r="J2516" t="s">
        <v>4799</v>
      </c>
      <c r="K2516" t="s">
        <v>15076</v>
      </c>
      <c r="L2516" t="s">
        <v>3970</v>
      </c>
      <c r="M2516" t="s">
        <v>15078</v>
      </c>
      <c r="N2516" t="s">
        <v>96</v>
      </c>
      <c r="O2516" t="s">
        <v>55</v>
      </c>
      <c r="P2516">
        <v>0</v>
      </c>
      <c r="Q2516">
        <v>0</v>
      </c>
      <c r="S2516" t="s">
        <v>15164</v>
      </c>
      <c r="U2516" t="s">
        <v>15165</v>
      </c>
    </row>
    <row r="2517" spans="1:21">
      <c r="A2517">
        <v>4460</v>
      </c>
      <c r="B2517" t="s">
        <v>2972</v>
      </c>
      <c r="C2517" t="s">
        <v>15162</v>
      </c>
      <c r="D2517" t="s">
        <v>243</v>
      </c>
      <c r="E2517" t="s">
        <v>15166</v>
      </c>
      <c r="F2517" t="s">
        <v>5213</v>
      </c>
      <c r="G2517" t="s">
        <v>15059</v>
      </c>
      <c r="H2517" t="s">
        <v>27</v>
      </c>
      <c r="I2517" t="s">
        <v>28</v>
      </c>
      <c r="J2517" t="s">
        <v>15167</v>
      </c>
      <c r="K2517" t="s">
        <v>15168</v>
      </c>
      <c r="L2517" t="s">
        <v>15169</v>
      </c>
      <c r="M2517" t="s">
        <v>15170</v>
      </c>
      <c r="N2517" t="s">
        <v>15171</v>
      </c>
      <c r="O2517" t="s">
        <v>34</v>
      </c>
      <c r="P2517">
        <v>0</v>
      </c>
      <c r="Q2517">
        <v>0</v>
      </c>
      <c r="R2517" t="s">
        <v>15172</v>
      </c>
      <c r="S2517" t="s">
        <v>15173</v>
      </c>
      <c r="U2517" t="s">
        <v>15165</v>
      </c>
    </row>
    <row r="2518" spans="1:21">
      <c r="A2518">
        <v>4461</v>
      </c>
      <c r="B2518" t="s">
        <v>2972</v>
      </c>
      <c r="C2518" t="s">
        <v>15174</v>
      </c>
      <c r="D2518" t="s">
        <v>243</v>
      </c>
      <c r="E2518" t="s">
        <v>15175</v>
      </c>
      <c r="F2518" t="s">
        <v>5213</v>
      </c>
      <c r="G2518" t="s">
        <v>15059</v>
      </c>
      <c r="H2518" t="s">
        <v>27</v>
      </c>
      <c r="I2518" t="s">
        <v>28</v>
      </c>
      <c r="J2518" t="s">
        <v>15176</v>
      </c>
      <c r="K2518" t="s">
        <v>15177</v>
      </c>
      <c r="L2518" t="s">
        <v>13024</v>
      </c>
      <c r="M2518" t="s">
        <v>15178</v>
      </c>
      <c r="N2518" t="s">
        <v>15179</v>
      </c>
      <c r="O2518" t="s">
        <v>79</v>
      </c>
      <c r="P2518">
        <v>0</v>
      </c>
      <c r="Q2518">
        <v>0</v>
      </c>
      <c r="S2518" t="s">
        <v>15180</v>
      </c>
      <c r="U2518" t="s">
        <v>15181</v>
      </c>
    </row>
    <row r="2519" spans="1:21">
      <c r="A2519">
        <v>4462</v>
      </c>
      <c r="B2519" t="s">
        <v>2972</v>
      </c>
      <c r="C2519" t="s">
        <v>15182</v>
      </c>
      <c r="D2519" t="s">
        <v>243</v>
      </c>
      <c r="E2519" t="s">
        <v>15183</v>
      </c>
      <c r="F2519" t="s">
        <v>5213</v>
      </c>
      <c r="G2519" t="s">
        <v>15059</v>
      </c>
      <c r="H2519" t="s">
        <v>27</v>
      </c>
      <c r="I2519" t="s">
        <v>28</v>
      </c>
      <c r="J2519" t="s">
        <v>15184</v>
      </c>
      <c r="K2519" t="s">
        <v>15185</v>
      </c>
      <c r="L2519" t="s">
        <v>15186</v>
      </c>
      <c r="M2519" t="s">
        <v>15187</v>
      </c>
      <c r="N2519" t="s">
        <v>15188</v>
      </c>
      <c r="O2519" t="s">
        <v>55</v>
      </c>
      <c r="P2519">
        <v>0</v>
      </c>
      <c r="Q2519">
        <v>0</v>
      </c>
      <c r="S2519" t="s">
        <v>15189</v>
      </c>
      <c r="U2519" t="s">
        <v>15190</v>
      </c>
    </row>
    <row r="2520" spans="1:21">
      <c r="A2520">
        <v>4463</v>
      </c>
      <c r="B2520" t="s">
        <v>2950</v>
      </c>
      <c r="C2520" t="s">
        <v>15191</v>
      </c>
      <c r="D2520" t="s">
        <v>243</v>
      </c>
      <c r="E2520" t="s">
        <v>15192</v>
      </c>
      <c r="F2520" t="s">
        <v>5213</v>
      </c>
      <c r="G2520" t="s">
        <v>15059</v>
      </c>
      <c r="H2520" t="s">
        <v>27</v>
      </c>
      <c r="I2520" t="s">
        <v>28</v>
      </c>
      <c r="J2520" t="s">
        <v>15193</v>
      </c>
      <c r="K2520" t="s">
        <v>15194</v>
      </c>
      <c r="L2520" t="s">
        <v>15195</v>
      </c>
      <c r="M2520" t="s">
        <v>15196</v>
      </c>
      <c r="N2520" t="s">
        <v>15197</v>
      </c>
      <c r="O2520" t="s">
        <v>34</v>
      </c>
      <c r="P2520">
        <v>0</v>
      </c>
      <c r="Q2520">
        <v>0</v>
      </c>
      <c r="S2520" t="s">
        <v>15198</v>
      </c>
      <c r="U2520" t="s">
        <v>15190</v>
      </c>
    </row>
    <row r="2521" spans="1:21">
      <c r="A2521">
        <v>4464</v>
      </c>
      <c r="B2521" t="s">
        <v>21</v>
      </c>
      <c r="C2521" t="s">
        <v>588</v>
      </c>
      <c r="D2521" t="s">
        <v>3957</v>
      </c>
      <c r="E2521" t="s">
        <v>15199</v>
      </c>
      <c r="F2521" t="s">
        <v>5213</v>
      </c>
      <c r="G2521" t="s">
        <v>15059</v>
      </c>
      <c r="H2521" t="s">
        <v>27</v>
      </c>
      <c r="I2521" t="s">
        <v>28</v>
      </c>
      <c r="J2521" t="s">
        <v>12633</v>
      </c>
      <c r="K2521" t="s">
        <v>3132</v>
      </c>
      <c r="L2521" t="s">
        <v>15200</v>
      </c>
      <c r="M2521" t="s">
        <v>15201</v>
      </c>
      <c r="N2521" t="s">
        <v>15202</v>
      </c>
      <c r="O2521" t="s">
        <v>55</v>
      </c>
      <c r="P2521">
        <v>0</v>
      </c>
      <c r="Q2521">
        <v>0</v>
      </c>
      <c r="S2521" t="s">
        <v>15203</v>
      </c>
      <c r="U2521" t="s">
        <v>15204</v>
      </c>
    </row>
    <row r="2522" spans="1:21">
      <c r="A2522">
        <v>4465</v>
      </c>
      <c r="B2522" t="s">
        <v>11308</v>
      </c>
      <c r="C2522" t="s">
        <v>15205</v>
      </c>
      <c r="D2522" t="s">
        <v>3957</v>
      </c>
      <c r="E2522" t="s">
        <v>15206</v>
      </c>
      <c r="F2522" t="s">
        <v>5213</v>
      </c>
      <c r="G2522" t="s">
        <v>15059</v>
      </c>
      <c r="H2522" t="s">
        <v>27</v>
      </c>
      <c r="I2522" t="s">
        <v>28</v>
      </c>
      <c r="J2522" t="s">
        <v>15207</v>
      </c>
      <c r="K2522" t="s">
        <v>15208</v>
      </c>
      <c r="L2522" t="s">
        <v>15209</v>
      </c>
      <c r="M2522" t="s">
        <v>15210</v>
      </c>
      <c r="N2522" t="s">
        <v>15211</v>
      </c>
      <c r="O2522" t="s">
        <v>121</v>
      </c>
      <c r="P2522">
        <v>0</v>
      </c>
      <c r="Q2522">
        <v>0</v>
      </c>
      <c r="R2522" t="s">
        <v>15212</v>
      </c>
      <c r="S2522" t="s">
        <v>15213</v>
      </c>
      <c r="U2522" t="s">
        <v>15214</v>
      </c>
    </row>
    <row r="2523" spans="1:21">
      <c r="A2523">
        <v>4466</v>
      </c>
      <c r="B2523" t="s">
        <v>2611</v>
      </c>
      <c r="C2523" t="s">
        <v>15215</v>
      </c>
      <c r="D2523" t="s">
        <v>364</v>
      </c>
      <c r="E2523" t="s">
        <v>15216</v>
      </c>
      <c r="F2523" t="s">
        <v>5213</v>
      </c>
      <c r="G2523" t="s">
        <v>15059</v>
      </c>
      <c r="H2523" t="s">
        <v>27</v>
      </c>
      <c r="I2523" t="s">
        <v>2556</v>
      </c>
      <c r="O2523" t="s">
        <v>79</v>
      </c>
      <c r="P2523">
        <v>0</v>
      </c>
      <c r="Q2523">
        <v>0</v>
      </c>
      <c r="S2523" t="s">
        <v>15217</v>
      </c>
      <c r="U2523" t="s">
        <v>15214</v>
      </c>
    </row>
    <row r="2524" spans="1:21">
      <c r="A2524">
        <v>4467</v>
      </c>
      <c r="B2524" t="s">
        <v>21</v>
      </c>
      <c r="C2524" t="s">
        <v>227</v>
      </c>
      <c r="D2524" t="s">
        <v>364</v>
      </c>
      <c r="E2524" t="s">
        <v>15218</v>
      </c>
      <c r="F2524" t="s">
        <v>5213</v>
      </c>
      <c r="G2524" t="s">
        <v>15059</v>
      </c>
      <c r="H2524" t="s">
        <v>27</v>
      </c>
      <c r="I2524" t="s">
        <v>28</v>
      </c>
      <c r="J2524" t="s">
        <v>15219</v>
      </c>
      <c r="K2524" t="s">
        <v>15220</v>
      </c>
      <c r="L2524" t="s">
        <v>15221</v>
      </c>
      <c r="M2524" t="s">
        <v>15222</v>
      </c>
      <c r="N2524" t="s">
        <v>15223</v>
      </c>
      <c r="O2524" t="s">
        <v>34</v>
      </c>
      <c r="P2524">
        <v>0</v>
      </c>
      <c r="Q2524">
        <v>0</v>
      </c>
      <c r="S2524" t="s">
        <v>15224</v>
      </c>
      <c r="U2524" t="s">
        <v>15225</v>
      </c>
    </row>
    <row r="2525" spans="1:21">
      <c r="A2525">
        <v>4468</v>
      </c>
      <c r="B2525" t="s">
        <v>3748</v>
      </c>
      <c r="C2525" t="s">
        <v>15226</v>
      </c>
      <c r="D2525" t="s">
        <v>364</v>
      </c>
      <c r="E2525" t="s">
        <v>15227</v>
      </c>
      <c r="F2525" t="s">
        <v>5213</v>
      </c>
      <c r="G2525" t="s">
        <v>15059</v>
      </c>
      <c r="H2525" t="s">
        <v>27</v>
      </c>
      <c r="I2525" t="s">
        <v>28</v>
      </c>
      <c r="J2525" t="s">
        <v>15228</v>
      </c>
      <c r="K2525" t="s">
        <v>15229</v>
      </c>
      <c r="L2525" t="s">
        <v>11592</v>
      </c>
      <c r="M2525" t="s">
        <v>15230</v>
      </c>
      <c r="N2525" t="s">
        <v>15231</v>
      </c>
      <c r="O2525" t="s">
        <v>55</v>
      </c>
      <c r="P2525">
        <v>0</v>
      </c>
      <c r="Q2525">
        <v>0</v>
      </c>
      <c r="S2525" t="s">
        <v>15232</v>
      </c>
      <c r="U2525" t="s">
        <v>15225</v>
      </c>
    </row>
    <row r="2526" spans="1:21">
      <c r="A2526">
        <v>4469</v>
      </c>
      <c r="B2526" t="s">
        <v>2950</v>
      </c>
      <c r="C2526" t="s">
        <v>15136</v>
      </c>
      <c r="D2526" t="s">
        <v>364</v>
      </c>
      <c r="E2526" t="s">
        <v>15233</v>
      </c>
      <c r="F2526" t="s">
        <v>5213</v>
      </c>
      <c r="G2526" t="s">
        <v>15059</v>
      </c>
      <c r="H2526" t="s">
        <v>27</v>
      </c>
      <c r="I2526" t="s">
        <v>28</v>
      </c>
      <c r="J2526" t="s">
        <v>6384</v>
      </c>
      <c r="K2526" t="s">
        <v>4209</v>
      </c>
      <c r="L2526" t="s">
        <v>6475</v>
      </c>
      <c r="M2526" t="s">
        <v>4287</v>
      </c>
      <c r="N2526" t="s">
        <v>5288</v>
      </c>
      <c r="O2526" t="s">
        <v>79</v>
      </c>
      <c r="P2526">
        <v>0</v>
      </c>
      <c r="Q2526">
        <v>0</v>
      </c>
      <c r="S2526" t="s">
        <v>15234</v>
      </c>
      <c r="U2526" t="s">
        <v>15235</v>
      </c>
    </row>
    <row r="2527" spans="1:21">
      <c r="A2527">
        <v>4470</v>
      </c>
      <c r="B2527" t="s">
        <v>21</v>
      </c>
      <c r="C2527" t="s">
        <v>733</v>
      </c>
      <c r="D2527" t="s">
        <v>243</v>
      </c>
      <c r="E2527" t="s">
        <v>15236</v>
      </c>
      <c r="F2527" t="s">
        <v>5213</v>
      </c>
      <c r="G2527" t="s">
        <v>15059</v>
      </c>
      <c r="H2527" t="s">
        <v>27</v>
      </c>
      <c r="I2527" t="s">
        <v>28</v>
      </c>
      <c r="J2527" t="s">
        <v>15237</v>
      </c>
      <c r="K2527" t="s">
        <v>15238</v>
      </c>
      <c r="L2527" t="s">
        <v>15239</v>
      </c>
      <c r="M2527" t="s">
        <v>15240</v>
      </c>
      <c r="N2527" t="s">
        <v>15241</v>
      </c>
      <c r="O2527" t="s">
        <v>79</v>
      </c>
      <c r="P2527">
        <v>0</v>
      </c>
      <c r="Q2527">
        <v>0</v>
      </c>
      <c r="R2527" t="s">
        <v>15242</v>
      </c>
      <c r="S2527" t="s">
        <v>15243</v>
      </c>
      <c r="U2527" t="s">
        <v>15244</v>
      </c>
    </row>
    <row r="2528" spans="1:21">
      <c r="A2528">
        <v>4471</v>
      </c>
      <c r="B2528" t="s">
        <v>2972</v>
      </c>
      <c r="C2528" t="s">
        <v>15245</v>
      </c>
      <c r="D2528" t="s">
        <v>243</v>
      </c>
      <c r="E2528" t="s">
        <v>15246</v>
      </c>
      <c r="F2528" t="s">
        <v>5213</v>
      </c>
      <c r="G2528" t="s">
        <v>15059</v>
      </c>
      <c r="H2528" t="s">
        <v>27</v>
      </c>
      <c r="I2528" t="s">
        <v>28</v>
      </c>
      <c r="J2528" t="s">
        <v>5361</v>
      </c>
      <c r="K2528" t="s">
        <v>3972</v>
      </c>
      <c r="L2528" t="s">
        <v>11254</v>
      </c>
      <c r="M2528" t="s">
        <v>6908</v>
      </c>
      <c r="N2528" t="s">
        <v>6860</v>
      </c>
      <c r="O2528" t="s">
        <v>55</v>
      </c>
      <c r="P2528">
        <v>0</v>
      </c>
      <c r="Q2528">
        <v>0</v>
      </c>
      <c r="S2528" t="s">
        <v>15247</v>
      </c>
      <c r="U2528" t="s">
        <v>15248</v>
      </c>
    </row>
    <row r="2529" spans="1:21">
      <c r="A2529">
        <v>4472</v>
      </c>
      <c r="B2529" t="s">
        <v>2972</v>
      </c>
      <c r="C2529" t="s">
        <v>9587</v>
      </c>
      <c r="D2529" t="s">
        <v>243</v>
      </c>
      <c r="E2529" t="s">
        <v>15249</v>
      </c>
      <c r="F2529" t="s">
        <v>5213</v>
      </c>
      <c r="G2529" t="s">
        <v>15059</v>
      </c>
      <c r="H2529" t="s">
        <v>27</v>
      </c>
      <c r="I2529" t="s">
        <v>28</v>
      </c>
      <c r="J2529" t="s">
        <v>15250</v>
      </c>
      <c r="K2529" t="s">
        <v>15251</v>
      </c>
      <c r="L2529" t="s">
        <v>15252</v>
      </c>
      <c r="M2529" t="s">
        <v>15253</v>
      </c>
      <c r="N2529" t="s">
        <v>15254</v>
      </c>
      <c r="O2529" t="s">
        <v>121</v>
      </c>
      <c r="P2529">
        <v>0</v>
      </c>
      <c r="Q2529">
        <v>0</v>
      </c>
      <c r="S2529" t="s">
        <v>15255</v>
      </c>
      <c r="U2529" t="s">
        <v>15256</v>
      </c>
    </row>
    <row r="2530" spans="1:21">
      <c r="A2530">
        <v>4473</v>
      </c>
      <c r="B2530" t="s">
        <v>2429</v>
      </c>
      <c r="C2530" t="s">
        <v>15257</v>
      </c>
      <c r="D2530" t="s">
        <v>243</v>
      </c>
      <c r="E2530" t="s">
        <v>15258</v>
      </c>
      <c r="F2530" t="s">
        <v>5213</v>
      </c>
      <c r="G2530" t="s">
        <v>15059</v>
      </c>
      <c r="H2530" t="s">
        <v>27</v>
      </c>
      <c r="I2530" t="s">
        <v>28</v>
      </c>
      <c r="J2530" t="s">
        <v>15259</v>
      </c>
      <c r="K2530" t="s">
        <v>15260</v>
      </c>
      <c r="L2530" t="s">
        <v>15261</v>
      </c>
      <c r="M2530" t="s">
        <v>15262</v>
      </c>
      <c r="N2530" t="s">
        <v>15263</v>
      </c>
      <c r="O2530" t="s">
        <v>55</v>
      </c>
      <c r="P2530">
        <v>0</v>
      </c>
      <c r="Q2530">
        <v>0</v>
      </c>
      <c r="R2530" t="s">
        <v>15264</v>
      </c>
      <c r="S2530" t="s">
        <v>15265</v>
      </c>
      <c r="U2530" t="s">
        <v>15266</v>
      </c>
    </row>
    <row r="2531" spans="1:21">
      <c r="A2531">
        <v>4474</v>
      </c>
      <c r="B2531" t="s">
        <v>2429</v>
      </c>
      <c r="C2531" t="s">
        <v>15267</v>
      </c>
      <c r="D2531" t="s">
        <v>1935</v>
      </c>
      <c r="E2531" t="s">
        <v>15268</v>
      </c>
      <c r="F2531" t="s">
        <v>5213</v>
      </c>
      <c r="G2531" t="s">
        <v>5303</v>
      </c>
      <c r="H2531" t="s">
        <v>27</v>
      </c>
      <c r="I2531" t="s">
        <v>28</v>
      </c>
      <c r="J2531" t="s">
        <v>438</v>
      </c>
      <c r="K2531" t="s">
        <v>5324</v>
      </c>
      <c r="L2531" t="s">
        <v>451</v>
      </c>
      <c r="M2531" t="s">
        <v>5263</v>
      </c>
      <c r="N2531" t="s">
        <v>15269</v>
      </c>
      <c r="O2531" t="s">
        <v>55</v>
      </c>
      <c r="P2531">
        <v>0</v>
      </c>
      <c r="Q2531">
        <v>0</v>
      </c>
      <c r="S2531" t="s">
        <v>15270</v>
      </c>
      <c r="U2531" t="s">
        <v>15271</v>
      </c>
    </row>
    <row r="2532" spans="1:21">
      <c r="A2532">
        <v>4475</v>
      </c>
      <c r="B2532" t="s">
        <v>2429</v>
      </c>
      <c r="C2532" t="s">
        <v>6333</v>
      </c>
      <c r="D2532" t="s">
        <v>1935</v>
      </c>
      <c r="E2532" t="s">
        <v>15272</v>
      </c>
      <c r="F2532" t="s">
        <v>5213</v>
      </c>
      <c r="G2532" t="s">
        <v>5303</v>
      </c>
      <c r="H2532" t="s">
        <v>27</v>
      </c>
      <c r="I2532" t="s">
        <v>28</v>
      </c>
      <c r="J2532" t="s">
        <v>12640</v>
      </c>
      <c r="K2532" t="s">
        <v>15273</v>
      </c>
      <c r="L2532" t="s">
        <v>15274</v>
      </c>
      <c r="M2532" t="s">
        <v>15275</v>
      </c>
      <c r="N2532" t="s">
        <v>15276</v>
      </c>
      <c r="O2532" t="s">
        <v>64</v>
      </c>
      <c r="P2532">
        <v>0</v>
      </c>
      <c r="Q2532">
        <v>0</v>
      </c>
      <c r="S2532" t="s">
        <v>15277</v>
      </c>
      <c r="U2532" t="s">
        <v>15271</v>
      </c>
    </row>
    <row r="2533" spans="1:21">
      <c r="A2533">
        <v>4476</v>
      </c>
      <c r="B2533" t="s">
        <v>149</v>
      </c>
      <c r="C2533" t="s">
        <v>3475</v>
      </c>
      <c r="D2533" t="s">
        <v>3957</v>
      </c>
      <c r="E2533" t="s">
        <v>15278</v>
      </c>
      <c r="F2533" t="s">
        <v>5213</v>
      </c>
      <c r="G2533" t="s">
        <v>5303</v>
      </c>
      <c r="H2533" t="s">
        <v>27</v>
      </c>
      <c r="I2533" t="s">
        <v>28</v>
      </c>
      <c r="J2533" t="s">
        <v>2929</v>
      </c>
      <c r="K2533" t="s">
        <v>6908</v>
      </c>
      <c r="L2533" t="s">
        <v>2931</v>
      </c>
      <c r="M2533" t="s">
        <v>9209</v>
      </c>
      <c r="N2533" t="s">
        <v>320</v>
      </c>
      <c r="O2533" t="s">
        <v>55</v>
      </c>
      <c r="P2533">
        <v>0</v>
      </c>
      <c r="Q2533">
        <v>0</v>
      </c>
      <c r="S2533" t="s">
        <v>15279</v>
      </c>
      <c r="U2533" t="s">
        <v>15271</v>
      </c>
    </row>
    <row r="2534" spans="1:21">
      <c r="A2534">
        <v>4477</v>
      </c>
      <c r="B2534" t="s">
        <v>3258</v>
      </c>
      <c r="C2534" t="s">
        <v>15280</v>
      </c>
      <c r="D2534" t="s">
        <v>3957</v>
      </c>
      <c r="E2534" t="s">
        <v>15281</v>
      </c>
      <c r="F2534" t="s">
        <v>5213</v>
      </c>
      <c r="G2534" t="s">
        <v>5303</v>
      </c>
      <c r="H2534" t="s">
        <v>27</v>
      </c>
      <c r="I2534" t="s">
        <v>28</v>
      </c>
      <c r="J2534" t="s">
        <v>3972</v>
      </c>
      <c r="K2534" t="s">
        <v>96</v>
      </c>
      <c r="L2534" t="s">
        <v>4799</v>
      </c>
      <c r="M2534" t="s">
        <v>3456</v>
      </c>
      <c r="N2534" t="s">
        <v>3034</v>
      </c>
      <c r="O2534" t="s">
        <v>121</v>
      </c>
      <c r="P2534">
        <v>0</v>
      </c>
      <c r="Q2534">
        <v>0</v>
      </c>
      <c r="S2534" t="s">
        <v>15282</v>
      </c>
      <c r="U2534" t="s">
        <v>15283</v>
      </c>
    </row>
    <row r="2535" spans="1:21">
      <c r="A2535">
        <v>4478</v>
      </c>
      <c r="B2535" t="s">
        <v>4387</v>
      </c>
      <c r="C2535" t="s">
        <v>4582</v>
      </c>
      <c r="D2535" t="s">
        <v>364</v>
      </c>
      <c r="E2535" t="s">
        <v>15284</v>
      </c>
      <c r="F2535" t="s">
        <v>5213</v>
      </c>
      <c r="G2535" t="s">
        <v>5303</v>
      </c>
      <c r="H2535" t="s">
        <v>27</v>
      </c>
      <c r="I2535" t="s">
        <v>28</v>
      </c>
      <c r="J2535" t="s">
        <v>5380</v>
      </c>
      <c r="K2535" t="s">
        <v>2932</v>
      </c>
      <c r="L2535" t="s">
        <v>505</v>
      </c>
      <c r="M2535" t="s">
        <v>11621</v>
      </c>
      <c r="N2535" t="s">
        <v>12878</v>
      </c>
      <c r="O2535" t="s">
        <v>79</v>
      </c>
      <c r="P2535">
        <v>0</v>
      </c>
      <c r="Q2535">
        <v>0</v>
      </c>
      <c r="S2535" t="s">
        <v>15285</v>
      </c>
      <c r="U2535" t="s">
        <v>15286</v>
      </c>
    </row>
    <row r="2536" spans="1:21">
      <c r="A2536">
        <v>4479</v>
      </c>
      <c r="B2536" t="s">
        <v>15287</v>
      </c>
      <c r="C2536" t="s">
        <v>15288</v>
      </c>
      <c r="D2536" t="s">
        <v>364</v>
      </c>
      <c r="E2536" t="s">
        <v>15289</v>
      </c>
      <c r="F2536" t="s">
        <v>5213</v>
      </c>
      <c r="G2536" t="s">
        <v>5303</v>
      </c>
      <c r="H2536" t="s">
        <v>27</v>
      </c>
      <c r="I2536" t="s">
        <v>28</v>
      </c>
      <c r="J2536" t="s">
        <v>15290</v>
      </c>
      <c r="K2536" t="s">
        <v>15291</v>
      </c>
      <c r="L2536" t="s">
        <v>15292</v>
      </c>
      <c r="M2536" t="s">
        <v>15293</v>
      </c>
      <c r="N2536" t="s">
        <v>15294</v>
      </c>
      <c r="O2536" t="s">
        <v>55</v>
      </c>
      <c r="P2536">
        <v>0</v>
      </c>
      <c r="Q2536">
        <v>0</v>
      </c>
      <c r="S2536" t="s">
        <v>15295</v>
      </c>
      <c r="U2536" t="s">
        <v>15296</v>
      </c>
    </row>
    <row r="2537" spans="1:21">
      <c r="A2537">
        <v>4480</v>
      </c>
      <c r="B2537" t="s">
        <v>2972</v>
      </c>
      <c r="C2537" t="s">
        <v>15297</v>
      </c>
      <c r="D2537" t="s">
        <v>243</v>
      </c>
      <c r="E2537" t="s">
        <v>15298</v>
      </c>
      <c r="F2537" t="s">
        <v>5213</v>
      </c>
      <c r="G2537" t="s">
        <v>5303</v>
      </c>
      <c r="H2537" t="s">
        <v>27</v>
      </c>
      <c r="I2537" t="s">
        <v>28</v>
      </c>
      <c r="J2537" t="s">
        <v>13772</v>
      </c>
      <c r="K2537" t="s">
        <v>13773</v>
      </c>
      <c r="L2537" t="s">
        <v>15299</v>
      </c>
      <c r="M2537" t="s">
        <v>15300</v>
      </c>
      <c r="N2537" t="s">
        <v>5899</v>
      </c>
      <c r="O2537" t="s">
        <v>64</v>
      </c>
      <c r="P2537">
        <v>0</v>
      </c>
      <c r="Q2537">
        <v>0</v>
      </c>
      <c r="S2537" t="s">
        <v>15301</v>
      </c>
      <c r="U2537" t="s">
        <v>15302</v>
      </c>
    </row>
    <row r="2538" spans="1:21">
      <c r="A2538">
        <v>4481</v>
      </c>
      <c r="B2538" t="s">
        <v>2950</v>
      </c>
      <c r="C2538" t="s">
        <v>4869</v>
      </c>
      <c r="D2538" t="s">
        <v>243</v>
      </c>
      <c r="E2538" t="s">
        <v>15303</v>
      </c>
      <c r="F2538" t="s">
        <v>5213</v>
      </c>
      <c r="G2538" t="s">
        <v>5303</v>
      </c>
      <c r="H2538" t="s">
        <v>27</v>
      </c>
      <c r="I2538" t="s">
        <v>28</v>
      </c>
      <c r="J2538" t="s">
        <v>12182</v>
      </c>
      <c r="K2538" t="s">
        <v>11306</v>
      </c>
      <c r="L2538" t="s">
        <v>13315</v>
      </c>
      <c r="M2538" t="s">
        <v>15304</v>
      </c>
      <c r="N2538" t="s">
        <v>12937</v>
      </c>
      <c r="O2538" t="s">
        <v>121</v>
      </c>
      <c r="P2538">
        <v>0</v>
      </c>
      <c r="Q2538">
        <v>0</v>
      </c>
      <c r="S2538" t="s">
        <v>15305</v>
      </c>
      <c r="U2538" t="s">
        <v>15306</v>
      </c>
    </row>
    <row r="2539" spans="1:21">
      <c r="A2539">
        <v>4482</v>
      </c>
      <c r="B2539" t="s">
        <v>11308</v>
      </c>
      <c r="C2539" t="s">
        <v>15307</v>
      </c>
      <c r="D2539" t="s">
        <v>243</v>
      </c>
      <c r="E2539" t="s">
        <v>15308</v>
      </c>
      <c r="F2539" t="s">
        <v>5213</v>
      </c>
      <c r="G2539" t="s">
        <v>5303</v>
      </c>
      <c r="H2539" t="s">
        <v>27</v>
      </c>
      <c r="I2539" t="s">
        <v>28</v>
      </c>
      <c r="J2539" t="s">
        <v>15309</v>
      </c>
      <c r="K2539" t="s">
        <v>15310</v>
      </c>
      <c r="L2539" t="s">
        <v>15311</v>
      </c>
      <c r="M2539" t="s">
        <v>15312</v>
      </c>
      <c r="N2539" t="s">
        <v>15313</v>
      </c>
      <c r="O2539" t="s">
        <v>55</v>
      </c>
      <c r="P2539">
        <v>0</v>
      </c>
      <c r="Q2539">
        <v>0</v>
      </c>
      <c r="S2539" t="s">
        <v>15314</v>
      </c>
      <c r="U2539" t="s">
        <v>15315</v>
      </c>
    </row>
    <row r="2540" spans="1:21">
      <c r="A2540">
        <v>4483</v>
      </c>
      <c r="B2540" t="s">
        <v>2772</v>
      </c>
      <c r="C2540" t="s">
        <v>11061</v>
      </c>
      <c r="D2540" t="s">
        <v>243</v>
      </c>
      <c r="E2540" t="s">
        <v>15316</v>
      </c>
      <c r="F2540" t="s">
        <v>5213</v>
      </c>
      <c r="G2540" t="s">
        <v>5303</v>
      </c>
      <c r="H2540" t="s">
        <v>27</v>
      </c>
      <c r="I2540" t="s">
        <v>28</v>
      </c>
      <c r="J2540" t="s">
        <v>15317</v>
      </c>
      <c r="K2540" t="s">
        <v>15318</v>
      </c>
      <c r="L2540" t="s">
        <v>15319</v>
      </c>
      <c r="M2540" t="s">
        <v>15320</v>
      </c>
      <c r="O2540" t="s">
        <v>121</v>
      </c>
      <c r="P2540">
        <v>0</v>
      </c>
      <c r="Q2540">
        <v>0</v>
      </c>
      <c r="S2540" t="s">
        <v>15321</v>
      </c>
      <c r="U2540" t="s">
        <v>15315</v>
      </c>
    </row>
    <row r="2541" spans="1:21">
      <c r="A2541">
        <v>4484</v>
      </c>
      <c r="B2541" t="s">
        <v>11388</v>
      </c>
      <c r="C2541" t="s">
        <v>15322</v>
      </c>
      <c r="D2541" t="s">
        <v>243</v>
      </c>
      <c r="E2541" t="s">
        <v>15323</v>
      </c>
      <c r="F2541" t="s">
        <v>5213</v>
      </c>
      <c r="G2541" t="s">
        <v>5303</v>
      </c>
      <c r="H2541" t="s">
        <v>27</v>
      </c>
      <c r="I2541" t="s">
        <v>28</v>
      </c>
      <c r="J2541" t="s">
        <v>1764</v>
      </c>
      <c r="K2541" t="s">
        <v>15324</v>
      </c>
      <c r="L2541" t="s">
        <v>13773</v>
      </c>
      <c r="M2541" t="s">
        <v>15325</v>
      </c>
      <c r="N2541" t="s">
        <v>5342</v>
      </c>
      <c r="O2541" t="s">
        <v>121</v>
      </c>
      <c r="P2541">
        <v>0</v>
      </c>
      <c r="Q2541">
        <v>0</v>
      </c>
      <c r="S2541" t="s">
        <v>15326</v>
      </c>
      <c r="U2541" t="s">
        <v>15315</v>
      </c>
    </row>
    <row r="2542" spans="1:21">
      <c r="A2542">
        <v>4485</v>
      </c>
      <c r="B2542" t="s">
        <v>2614</v>
      </c>
      <c r="C2542" t="s">
        <v>15327</v>
      </c>
      <c r="D2542" t="s">
        <v>243</v>
      </c>
      <c r="E2542" t="s">
        <v>15328</v>
      </c>
      <c r="F2542" t="s">
        <v>5213</v>
      </c>
      <c r="G2542" t="s">
        <v>5303</v>
      </c>
      <c r="H2542" t="s">
        <v>27</v>
      </c>
      <c r="I2542" t="s">
        <v>2556</v>
      </c>
      <c r="O2542" t="s">
        <v>79</v>
      </c>
      <c r="P2542">
        <v>0</v>
      </c>
      <c r="Q2542">
        <v>0</v>
      </c>
      <c r="S2542" t="s">
        <v>15329</v>
      </c>
      <c r="U2542" t="s">
        <v>15330</v>
      </c>
    </row>
    <row r="2543" spans="1:21">
      <c r="A2543">
        <v>4486</v>
      </c>
      <c r="B2543" t="s">
        <v>2429</v>
      </c>
      <c r="C2543" t="s">
        <v>15331</v>
      </c>
      <c r="D2543" t="s">
        <v>1935</v>
      </c>
      <c r="E2543" t="s">
        <v>15332</v>
      </c>
      <c r="F2543" t="s">
        <v>5213</v>
      </c>
      <c r="G2543" t="s">
        <v>5303</v>
      </c>
      <c r="H2543" t="s">
        <v>27</v>
      </c>
      <c r="I2543" t="s">
        <v>28</v>
      </c>
      <c r="J2543" t="s">
        <v>445</v>
      </c>
      <c r="K2543" t="s">
        <v>9143</v>
      </c>
      <c r="L2543" t="s">
        <v>6918</v>
      </c>
      <c r="M2543" t="s">
        <v>5812</v>
      </c>
      <c r="N2543" t="s">
        <v>4255</v>
      </c>
      <c r="O2543" t="s">
        <v>55</v>
      </c>
      <c r="P2543">
        <v>0</v>
      </c>
      <c r="Q2543">
        <v>0</v>
      </c>
      <c r="S2543" t="s">
        <v>15333</v>
      </c>
      <c r="U2543" t="s">
        <v>15330</v>
      </c>
    </row>
    <row r="2544" spans="1:21">
      <c r="A2544">
        <v>4487</v>
      </c>
      <c r="B2544" t="s">
        <v>2429</v>
      </c>
      <c r="C2544" t="s">
        <v>15331</v>
      </c>
      <c r="D2544" t="s">
        <v>1935</v>
      </c>
      <c r="E2544" t="s">
        <v>15334</v>
      </c>
      <c r="F2544" t="s">
        <v>5213</v>
      </c>
      <c r="G2544" t="s">
        <v>5303</v>
      </c>
      <c r="H2544" t="s">
        <v>27</v>
      </c>
      <c r="I2544" t="s">
        <v>28</v>
      </c>
      <c r="J2544" t="s">
        <v>2929</v>
      </c>
      <c r="K2544" t="s">
        <v>4255</v>
      </c>
      <c r="L2544" t="s">
        <v>5361</v>
      </c>
      <c r="M2544" t="s">
        <v>4082</v>
      </c>
      <c r="N2544" t="s">
        <v>4081</v>
      </c>
      <c r="O2544" t="s">
        <v>55</v>
      </c>
      <c r="P2544">
        <v>0</v>
      </c>
      <c r="Q2544">
        <v>0</v>
      </c>
      <c r="S2544" t="s">
        <v>15335</v>
      </c>
      <c r="U2544" t="s">
        <v>15330</v>
      </c>
    </row>
    <row r="2545" spans="1:21">
      <c r="A2545">
        <v>4488</v>
      </c>
      <c r="B2545" t="s">
        <v>21</v>
      </c>
      <c r="C2545" t="s">
        <v>15336</v>
      </c>
      <c r="D2545" t="s">
        <v>364</v>
      </c>
      <c r="E2545" t="s">
        <v>15337</v>
      </c>
      <c r="F2545" t="s">
        <v>5213</v>
      </c>
      <c r="G2545" t="s">
        <v>5303</v>
      </c>
      <c r="H2545" t="s">
        <v>27</v>
      </c>
      <c r="I2545" t="s">
        <v>28</v>
      </c>
      <c r="J2545" t="s">
        <v>3972</v>
      </c>
      <c r="K2545" t="s">
        <v>5341</v>
      </c>
      <c r="L2545" t="s">
        <v>12318</v>
      </c>
      <c r="M2545" t="s">
        <v>15338</v>
      </c>
      <c r="N2545" t="s">
        <v>5398</v>
      </c>
      <c r="O2545" t="s">
        <v>55</v>
      </c>
      <c r="P2545">
        <v>0</v>
      </c>
      <c r="Q2545">
        <v>0</v>
      </c>
      <c r="S2545" t="s">
        <v>15339</v>
      </c>
      <c r="U2545" t="s">
        <v>15340</v>
      </c>
    </row>
    <row r="2546" spans="1:21">
      <c r="A2546">
        <v>4489</v>
      </c>
      <c r="B2546" t="s">
        <v>3258</v>
      </c>
      <c r="C2546" t="s">
        <v>13478</v>
      </c>
      <c r="D2546" t="s">
        <v>243</v>
      </c>
      <c r="E2546" t="s">
        <v>15341</v>
      </c>
      <c r="F2546" t="s">
        <v>5213</v>
      </c>
      <c r="G2546" t="s">
        <v>5303</v>
      </c>
      <c r="H2546" t="s">
        <v>27</v>
      </c>
      <c r="I2546" t="s">
        <v>28</v>
      </c>
      <c r="J2546" t="s">
        <v>2929</v>
      </c>
      <c r="K2546" t="s">
        <v>15342</v>
      </c>
      <c r="L2546" t="s">
        <v>15343</v>
      </c>
      <c r="M2546" t="s">
        <v>15344</v>
      </c>
      <c r="N2546" t="s">
        <v>15345</v>
      </c>
      <c r="O2546" t="s">
        <v>79</v>
      </c>
      <c r="P2546">
        <v>0</v>
      </c>
      <c r="Q2546">
        <v>0</v>
      </c>
      <c r="S2546" t="s">
        <v>15346</v>
      </c>
      <c r="U2546" t="s">
        <v>15347</v>
      </c>
    </row>
    <row r="2547" spans="1:21">
      <c r="A2547">
        <v>4490</v>
      </c>
      <c r="B2547" t="s">
        <v>11849</v>
      </c>
      <c r="C2547" t="s">
        <v>15348</v>
      </c>
      <c r="D2547" t="s">
        <v>243</v>
      </c>
      <c r="E2547" t="s">
        <v>15349</v>
      </c>
      <c r="F2547" t="s">
        <v>5213</v>
      </c>
      <c r="G2547" t="s">
        <v>5303</v>
      </c>
      <c r="H2547" t="s">
        <v>27</v>
      </c>
      <c r="I2547" t="s">
        <v>28</v>
      </c>
      <c r="J2547" t="s">
        <v>12319</v>
      </c>
      <c r="K2547" t="s">
        <v>5342</v>
      </c>
      <c r="L2547" t="s">
        <v>445</v>
      </c>
      <c r="M2547" t="s">
        <v>2930</v>
      </c>
      <c r="O2547" t="s">
        <v>121</v>
      </c>
      <c r="P2547">
        <v>0</v>
      </c>
      <c r="Q2547">
        <v>0</v>
      </c>
      <c r="S2547" t="s">
        <v>15350</v>
      </c>
      <c r="U2547" t="s">
        <v>15351</v>
      </c>
    </row>
    <row r="2548" spans="1:21">
      <c r="A2548">
        <v>4491</v>
      </c>
      <c r="B2548" t="s">
        <v>2445</v>
      </c>
      <c r="C2548" t="s">
        <v>5312</v>
      </c>
      <c r="D2548" t="s">
        <v>243</v>
      </c>
      <c r="E2548" t="s">
        <v>15352</v>
      </c>
      <c r="F2548" t="s">
        <v>5213</v>
      </c>
      <c r="G2548" t="s">
        <v>5303</v>
      </c>
      <c r="H2548" t="s">
        <v>27</v>
      </c>
      <c r="I2548" t="s">
        <v>28</v>
      </c>
      <c r="J2548" t="s">
        <v>6909</v>
      </c>
      <c r="K2548" t="s">
        <v>6918</v>
      </c>
      <c r="L2548" t="s">
        <v>505</v>
      </c>
      <c r="M2548" t="s">
        <v>12318</v>
      </c>
      <c r="O2548" t="s">
        <v>55</v>
      </c>
      <c r="P2548">
        <v>0</v>
      </c>
      <c r="Q2548">
        <v>0</v>
      </c>
      <c r="R2548" t="s">
        <v>15353</v>
      </c>
      <c r="S2548" t="s">
        <v>15354</v>
      </c>
      <c r="U2548" t="s">
        <v>15355</v>
      </c>
    </row>
    <row r="2549" spans="1:21">
      <c r="A2549" t="s">
        <v>15356</v>
      </c>
      <c r="B2549" t="s">
        <v>11849</v>
      </c>
      <c r="C2549" t="s">
        <v>15357</v>
      </c>
      <c r="D2549" t="s">
        <v>243</v>
      </c>
      <c r="E2549" t="s">
        <v>15358</v>
      </c>
      <c r="F2549" t="s">
        <v>5213</v>
      </c>
      <c r="G2549" t="s">
        <v>5303</v>
      </c>
      <c r="H2549" t="s">
        <v>27</v>
      </c>
      <c r="I2549" t="s">
        <v>28</v>
      </c>
      <c r="J2549" t="s">
        <v>12640</v>
      </c>
      <c r="K2549" t="s">
        <v>15359</v>
      </c>
      <c r="L2549" t="s">
        <v>11285</v>
      </c>
      <c r="M2549" t="s">
        <v>13886</v>
      </c>
      <c r="O2549" t="s">
        <v>34</v>
      </c>
      <c r="P2549">
        <v>0</v>
      </c>
      <c r="Q2549">
        <v>0</v>
      </c>
      <c r="S2549" t="s">
        <v>15360</v>
      </c>
      <c r="U2549" t="s">
        <v>15361</v>
      </c>
    </row>
    <row r="2550" spans="1:21">
      <c r="A2550" t="s">
        <v>15362</v>
      </c>
      <c r="B2550" t="s">
        <v>13098</v>
      </c>
      <c r="C2550" t="s">
        <v>15363</v>
      </c>
      <c r="D2550" t="s">
        <v>243</v>
      </c>
      <c r="E2550" t="s">
        <v>15364</v>
      </c>
      <c r="F2550" t="s">
        <v>5213</v>
      </c>
      <c r="G2550" t="s">
        <v>5303</v>
      </c>
      <c r="H2550" t="s">
        <v>27</v>
      </c>
      <c r="I2550" t="s">
        <v>28</v>
      </c>
      <c r="J2550" t="s">
        <v>15365</v>
      </c>
      <c r="K2550" t="s">
        <v>15366</v>
      </c>
      <c r="L2550" t="s">
        <v>15367</v>
      </c>
      <c r="M2550" t="s">
        <v>15368</v>
      </c>
      <c r="N2550" t="s">
        <v>15369</v>
      </c>
      <c r="O2550" t="s">
        <v>64</v>
      </c>
      <c r="P2550">
        <v>0</v>
      </c>
      <c r="Q2550">
        <v>0</v>
      </c>
      <c r="S2550" t="s">
        <v>15370</v>
      </c>
      <c r="U2550" t="s">
        <v>15371</v>
      </c>
    </row>
    <row r="2551" spans="1:21">
      <c r="A2551">
        <v>4494</v>
      </c>
      <c r="B2551" t="s">
        <v>11618</v>
      </c>
      <c r="C2551" t="s">
        <v>15372</v>
      </c>
      <c r="D2551" t="s">
        <v>243</v>
      </c>
      <c r="E2551" t="s">
        <v>15373</v>
      </c>
      <c r="F2551" t="s">
        <v>5213</v>
      </c>
      <c r="G2551" t="s">
        <v>5303</v>
      </c>
      <c r="H2551" t="s">
        <v>27</v>
      </c>
      <c r="I2551" t="s">
        <v>28</v>
      </c>
      <c r="J2551" t="s">
        <v>6899</v>
      </c>
      <c r="K2551" t="s">
        <v>15374</v>
      </c>
      <c r="L2551" t="s">
        <v>15375</v>
      </c>
      <c r="M2551" t="s">
        <v>15376</v>
      </c>
      <c r="O2551" t="s">
        <v>34</v>
      </c>
      <c r="P2551">
        <v>0</v>
      </c>
      <c r="Q2551">
        <v>0</v>
      </c>
      <c r="S2551" t="s">
        <v>15377</v>
      </c>
      <c r="U2551" t="s">
        <v>15378</v>
      </c>
    </row>
    <row r="2552" spans="1:21">
      <c r="A2552">
        <v>4495</v>
      </c>
      <c r="B2552" t="s">
        <v>2614</v>
      </c>
      <c r="C2552" t="s">
        <v>15379</v>
      </c>
      <c r="D2552" t="s">
        <v>243</v>
      </c>
      <c r="E2552" t="s">
        <v>15380</v>
      </c>
      <c r="F2552" t="s">
        <v>5213</v>
      </c>
      <c r="G2552" t="s">
        <v>5303</v>
      </c>
      <c r="H2552" t="s">
        <v>27</v>
      </c>
      <c r="I2552" t="s">
        <v>2556</v>
      </c>
      <c r="O2552" t="s">
        <v>79</v>
      </c>
      <c r="P2552">
        <v>0</v>
      </c>
      <c r="Q2552">
        <v>0</v>
      </c>
      <c r="S2552" t="s">
        <v>15381</v>
      </c>
      <c r="U2552" t="s">
        <v>15382</v>
      </c>
    </row>
    <row r="2553" spans="1:21">
      <c r="A2553">
        <v>4496</v>
      </c>
      <c r="B2553" t="s">
        <v>3258</v>
      </c>
      <c r="C2553" t="s">
        <v>12355</v>
      </c>
      <c r="D2553" t="s">
        <v>243</v>
      </c>
      <c r="E2553" t="s">
        <v>15383</v>
      </c>
      <c r="F2553" t="s">
        <v>5213</v>
      </c>
      <c r="G2553" t="s">
        <v>5303</v>
      </c>
      <c r="H2553" t="s">
        <v>27</v>
      </c>
      <c r="I2553" t="s">
        <v>28</v>
      </c>
      <c r="J2553" t="s">
        <v>15384</v>
      </c>
      <c r="K2553" t="s">
        <v>15385</v>
      </c>
      <c r="L2553" t="s">
        <v>15386</v>
      </c>
      <c r="M2553" t="s">
        <v>15387</v>
      </c>
      <c r="N2553" t="s">
        <v>15388</v>
      </c>
      <c r="O2553" t="s">
        <v>34</v>
      </c>
      <c r="P2553">
        <v>0</v>
      </c>
      <c r="Q2553">
        <v>0</v>
      </c>
      <c r="S2553" t="s">
        <v>15389</v>
      </c>
      <c r="U2553" t="s">
        <v>15390</v>
      </c>
    </row>
    <row r="2554" spans="1:21">
      <c r="A2554">
        <v>4497</v>
      </c>
      <c r="B2554" t="s">
        <v>2886</v>
      </c>
      <c r="C2554" t="s">
        <v>15391</v>
      </c>
      <c r="D2554" t="s">
        <v>243</v>
      </c>
      <c r="E2554" t="s">
        <v>15392</v>
      </c>
      <c r="F2554" t="s">
        <v>5213</v>
      </c>
      <c r="G2554" t="s">
        <v>5303</v>
      </c>
      <c r="H2554" t="s">
        <v>27</v>
      </c>
      <c r="I2554" t="s">
        <v>2556</v>
      </c>
      <c r="O2554" t="s">
        <v>79</v>
      </c>
      <c r="P2554">
        <v>0</v>
      </c>
      <c r="Q2554">
        <v>0</v>
      </c>
      <c r="S2554" t="s">
        <v>15393</v>
      </c>
      <c r="U2554" t="s">
        <v>15390</v>
      </c>
    </row>
    <row r="2555" spans="1:21">
      <c r="A2555">
        <v>4498</v>
      </c>
      <c r="B2555" t="s">
        <v>2429</v>
      </c>
      <c r="C2555" t="s">
        <v>3984</v>
      </c>
      <c r="D2555" t="s">
        <v>23</v>
      </c>
      <c r="E2555" t="s">
        <v>15394</v>
      </c>
      <c r="F2555" t="s">
        <v>5213</v>
      </c>
      <c r="G2555" t="s">
        <v>5303</v>
      </c>
      <c r="H2555" t="s">
        <v>27</v>
      </c>
      <c r="I2555" t="s">
        <v>28</v>
      </c>
      <c r="J2555" t="s">
        <v>35</v>
      </c>
      <c r="K2555" t="s">
        <v>3035</v>
      </c>
      <c r="L2555" t="s">
        <v>3456</v>
      </c>
      <c r="M2555" t="s">
        <v>3970</v>
      </c>
      <c r="N2555" t="s">
        <v>2929</v>
      </c>
      <c r="O2555" t="s">
        <v>34</v>
      </c>
      <c r="P2555">
        <v>0</v>
      </c>
      <c r="Q2555">
        <v>0</v>
      </c>
      <c r="S2555" t="s">
        <v>15395</v>
      </c>
      <c r="U2555" t="s">
        <v>15390</v>
      </c>
    </row>
    <row r="2556" spans="1:21">
      <c r="A2556">
        <v>4499</v>
      </c>
      <c r="B2556" t="s">
        <v>2646</v>
      </c>
      <c r="C2556" t="s">
        <v>15396</v>
      </c>
      <c r="D2556" t="s">
        <v>23</v>
      </c>
      <c r="E2556" t="s">
        <v>15397</v>
      </c>
      <c r="F2556" t="s">
        <v>5213</v>
      </c>
      <c r="G2556" t="s">
        <v>5303</v>
      </c>
      <c r="H2556" t="s">
        <v>27</v>
      </c>
      <c r="I2556" t="s">
        <v>28</v>
      </c>
      <c r="J2556" t="s">
        <v>3034</v>
      </c>
      <c r="K2556" t="s">
        <v>3456</v>
      </c>
      <c r="L2556" t="s">
        <v>3972</v>
      </c>
      <c r="M2556" t="s">
        <v>5341</v>
      </c>
      <c r="O2556" t="s">
        <v>55</v>
      </c>
      <c r="P2556">
        <v>0</v>
      </c>
      <c r="Q2556">
        <v>0</v>
      </c>
      <c r="S2556" t="s">
        <v>15398</v>
      </c>
      <c r="U2556" t="s">
        <v>15399</v>
      </c>
    </row>
    <row r="2557" spans="1:21">
      <c r="A2557">
        <v>4500</v>
      </c>
      <c r="B2557" t="s">
        <v>2429</v>
      </c>
      <c r="C2557" t="s">
        <v>15331</v>
      </c>
      <c r="D2557" t="s">
        <v>1935</v>
      </c>
      <c r="E2557" t="s">
        <v>15400</v>
      </c>
      <c r="F2557" t="s">
        <v>5213</v>
      </c>
      <c r="G2557" t="s">
        <v>5303</v>
      </c>
      <c r="H2557" t="s">
        <v>27</v>
      </c>
      <c r="I2557" t="s">
        <v>28</v>
      </c>
      <c r="J2557" t="s">
        <v>2929</v>
      </c>
      <c r="K2557" t="s">
        <v>4255</v>
      </c>
      <c r="L2557" t="s">
        <v>6908</v>
      </c>
      <c r="M2557" t="s">
        <v>4256</v>
      </c>
      <c r="N2557" t="s">
        <v>5276</v>
      </c>
      <c r="O2557" t="s">
        <v>55</v>
      </c>
      <c r="P2557">
        <v>0</v>
      </c>
      <c r="Q2557">
        <v>0</v>
      </c>
      <c r="R2557" t="s">
        <v>15401</v>
      </c>
      <c r="S2557" t="s">
        <v>15402</v>
      </c>
      <c r="U2557" t="s">
        <v>15403</v>
      </c>
    </row>
    <row r="2558" spans="1:21">
      <c r="A2558">
        <v>4501</v>
      </c>
      <c r="B2558" t="s">
        <v>21</v>
      </c>
      <c r="C2558" t="s">
        <v>5402</v>
      </c>
      <c r="D2558" t="s">
        <v>3957</v>
      </c>
      <c r="E2558" t="s">
        <v>15404</v>
      </c>
      <c r="F2558" t="s">
        <v>5213</v>
      </c>
      <c r="G2558" t="s">
        <v>5303</v>
      </c>
      <c r="H2558" t="s">
        <v>27</v>
      </c>
      <c r="I2558" t="s">
        <v>28</v>
      </c>
      <c r="J2558" t="s">
        <v>3972</v>
      </c>
      <c r="K2558" t="s">
        <v>5341</v>
      </c>
      <c r="L2558" t="s">
        <v>445</v>
      </c>
      <c r="M2558" t="s">
        <v>5342</v>
      </c>
      <c r="N2558" t="s">
        <v>15405</v>
      </c>
      <c r="O2558" t="s">
        <v>55</v>
      </c>
      <c r="P2558">
        <v>0</v>
      </c>
      <c r="Q2558">
        <v>0</v>
      </c>
      <c r="S2558" t="s">
        <v>15406</v>
      </c>
      <c r="U2558" t="s">
        <v>15407</v>
      </c>
    </row>
    <row r="2559" spans="1:21">
      <c r="A2559">
        <v>4502</v>
      </c>
      <c r="B2559" t="s">
        <v>3258</v>
      </c>
      <c r="C2559" t="s">
        <v>15280</v>
      </c>
      <c r="D2559" t="s">
        <v>3957</v>
      </c>
      <c r="E2559" t="s">
        <v>15408</v>
      </c>
      <c r="F2559" t="s">
        <v>5213</v>
      </c>
      <c r="G2559" t="s">
        <v>5303</v>
      </c>
      <c r="H2559" t="s">
        <v>27</v>
      </c>
      <c r="I2559" t="s">
        <v>28</v>
      </c>
      <c r="J2559" t="s">
        <v>15409</v>
      </c>
      <c r="K2559" t="s">
        <v>15410</v>
      </c>
      <c r="L2559" t="s">
        <v>13434</v>
      </c>
      <c r="M2559" t="s">
        <v>15411</v>
      </c>
      <c r="N2559" t="s">
        <v>15412</v>
      </c>
      <c r="O2559" t="s">
        <v>121</v>
      </c>
      <c r="P2559">
        <v>0</v>
      </c>
      <c r="Q2559">
        <v>0</v>
      </c>
      <c r="S2559" t="s">
        <v>15413</v>
      </c>
      <c r="U2559" t="s">
        <v>15414</v>
      </c>
    </row>
    <row r="2560" spans="1:21">
      <c r="A2560" t="s">
        <v>15415</v>
      </c>
      <c r="B2560" t="s">
        <v>3258</v>
      </c>
      <c r="C2560" t="s">
        <v>15280</v>
      </c>
      <c r="D2560" t="s">
        <v>3957</v>
      </c>
      <c r="E2560" t="s">
        <v>15416</v>
      </c>
      <c r="F2560" t="s">
        <v>5213</v>
      </c>
      <c r="G2560" t="s">
        <v>5303</v>
      </c>
      <c r="H2560" t="s">
        <v>27</v>
      </c>
      <c r="I2560" t="s">
        <v>28</v>
      </c>
      <c r="J2560" t="s">
        <v>15417</v>
      </c>
      <c r="K2560" t="s">
        <v>15418</v>
      </c>
      <c r="L2560" t="s">
        <v>15419</v>
      </c>
      <c r="M2560" t="s">
        <v>15420</v>
      </c>
      <c r="N2560" t="s">
        <v>15421</v>
      </c>
      <c r="O2560" t="s">
        <v>121</v>
      </c>
      <c r="P2560">
        <v>0</v>
      </c>
      <c r="Q2560">
        <v>0</v>
      </c>
      <c r="S2560" t="s">
        <v>15422</v>
      </c>
      <c r="U2560" t="s">
        <v>15423</v>
      </c>
    </row>
    <row r="2561" spans="1:21">
      <c r="A2561" t="s">
        <v>15424</v>
      </c>
      <c r="B2561" t="s">
        <v>15287</v>
      </c>
      <c r="C2561" t="s">
        <v>15425</v>
      </c>
      <c r="D2561" t="s">
        <v>364</v>
      </c>
      <c r="E2561" t="s">
        <v>15426</v>
      </c>
      <c r="F2561" t="s">
        <v>5213</v>
      </c>
      <c r="G2561" t="s">
        <v>5303</v>
      </c>
      <c r="H2561" t="s">
        <v>27</v>
      </c>
      <c r="I2561" t="s">
        <v>28</v>
      </c>
      <c r="J2561" t="s">
        <v>341</v>
      </c>
      <c r="K2561" t="s">
        <v>15427</v>
      </c>
      <c r="L2561" t="s">
        <v>15428</v>
      </c>
      <c r="M2561" t="s">
        <v>15429</v>
      </c>
      <c r="N2561" t="s">
        <v>1472</v>
      </c>
      <c r="O2561" t="s">
        <v>34</v>
      </c>
      <c r="P2561">
        <v>0</v>
      </c>
      <c r="Q2561">
        <v>0</v>
      </c>
      <c r="S2561" t="s">
        <v>15430</v>
      </c>
      <c r="U2561" t="s">
        <v>15431</v>
      </c>
    </row>
    <row r="2562" spans="1:21">
      <c r="A2562">
        <v>4505</v>
      </c>
      <c r="B2562" t="s">
        <v>2972</v>
      </c>
      <c r="C2562" t="s">
        <v>15245</v>
      </c>
      <c r="D2562" t="s">
        <v>243</v>
      </c>
      <c r="E2562" t="s">
        <v>15432</v>
      </c>
      <c r="F2562" t="s">
        <v>5213</v>
      </c>
      <c r="G2562" t="s">
        <v>5303</v>
      </c>
      <c r="H2562" t="s">
        <v>27</v>
      </c>
      <c r="I2562" t="s">
        <v>28</v>
      </c>
      <c r="J2562" t="s">
        <v>35</v>
      </c>
      <c r="K2562" t="s">
        <v>3034</v>
      </c>
      <c r="L2562" t="s">
        <v>3033</v>
      </c>
      <c r="M2562" t="s">
        <v>3036</v>
      </c>
      <c r="N2562" t="s">
        <v>3035</v>
      </c>
      <c r="O2562" t="s">
        <v>79</v>
      </c>
      <c r="P2562">
        <v>0</v>
      </c>
      <c r="Q2562">
        <v>0</v>
      </c>
      <c r="S2562" t="s">
        <v>15433</v>
      </c>
      <c r="U2562" t="s">
        <v>15434</v>
      </c>
    </row>
    <row r="2563" spans="1:21">
      <c r="A2563">
        <v>4506</v>
      </c>
      <c r="B2563" t="s">
        <v>11575</v>
      </c>
      <c r="C2563" t="s">
        <v>15435</v>
      </c>
      <c r="D2563" t="s">
        <v>243</v>
      </c>
      <c r="E2563" t="s">
        <v>15436</v>
      </c>
      <c r="F2563" t="s">
        <v>5213</v>
      </c>
      <c r="G2563" t="s">
        <v>5303</v>
      </c>
      <c r="H2563" t="s">
        <v>27</v>
      </c>
      <c r="I2563" t="s">
        <v>28</v>
      </c>
      <c r="J2563" t="s">
        <v>9209</v>
      </c>
      <c r="K2563" t="s">
        <v>11624</v>
      </c>
      <c r="L2563" t="s">
        <v>15437</v>
      </c>
      <c r="M2563" t="s">
        <v>1472</v>
      </c>
      <c r="O2563" t="s">
        <v>121</v>
      </c>
      <c r="P2563">
        <v>0</v>
      </c>
      <c r="Q2563">
        <v>0</v>
      </c>
      <c r="S2563" t="s">
        <v>15438</v>
      </c>
      <c r="U2563" t="s">
        <v>15439</v>
      </c>
    </row>
    <row r="2564" spans="1:21">
      <c r="A2564">
        <v>4507</v>
      </c>
      <c r="B2564" t="s">
        <v>2772</v>
      </c>
      <c r="C2564" t="s">
        <v>11317</v>
      </c>
      <c r="D2564" t="s">
        <v>243</v>
      </c>
      <c r="E2564" t="s">
        <v>15440</v>
      </c>
      <c r="F2564" t="s">
        <v>5213</v>
      </c>
      <c r="G2564" t="s">
        <v>5303</v>
      </c>
      <c r="H2564" t="s">
        <v>27</v>
      </c>
      <c r="I2564" t="s">
        <v>28</v>
      </c>
      <c r="J2564" t="s">
        <v>15441</v>
      </c>
      <c r="K2564" t="s">
        <v>15442</v>
      </c>
      <c r="L2564" t="s">
        <v>15443</v>
      </c>
      <c r="M2564" t="s">
        <v>15444</v>
      </c>
      <c r="N2564" t="s">
        <v>15445</v>
      </c>
      <c r="O2564" t="s">
        <v>34</v>
      </c>
      <c r="P2564">
        <v>0</v>
      </c>
      <c r="Q2564">
        <v>0</v>
      </c>
      <c r="S2564" t="s">
        <v>15446</v>
      </c>
      <c r="U2564" t="s">
        <v>15447</v>
      </c>
    </row>
    <row r="2565" spans="1:21">
      <c r="A2565">
        <v>4508</v>
      </c>
      <c r="B2565" t="s">
        <v>11308</v>
      </c>
      <c r="C2565" t="s">
        <v>12286</v>
      </c>
      <c r="D2565" t="s">
        <v>243</v>
      </c>
      <c r="E2565" t="s">
        <v>15448</v>
      </c>
      <c r="F2565" t="s">
        <v>5213</v>
      </c>
      <c r="G2565" t="s">
        <v>5303</v>
      </c>
      <c r="H2565" t="s">
        <v>27</v>
      </c>
      <c r="I2565" t="s">
        <v>28</v>
      </c>
      <c r="J2565" t="s">
        <v>15449</v>
      </c>
      <c r="K2565" t="s">
        <v>15450</v>
      </c>
      <c r="L2565" t="s">
        <v>15451</v>
      </c>
      <c r="M2565" t="s">
        <v>15452</v>
      </c>
      <c r="N2565" t="s">
        <v>15453</v>
      </c>
      <c r="O2565" t="s">
        <v>55</v>
      </c>
      <c r="P2565">
        <v>0</v>
      </c>
      <c r="Q2565">
        <v>0</v>
      </c>
      <c r="S2565" t="s">
        <v>15454</v>
      </c>
      <c r="U2565" t="s">
        <v>15447</v>
      </c>
    </row>
    <row r="2566" spans="1:21">
      <c r="A2566">
        <v>4509</v>
      </c>
      <c r="B2566" t="s">
        <v>2886</v>
      </c>
      <c r="C2566" t="s">
        <v>13657</v>
      </c>
      <c r="D2566" t="s">
        <v>243</v>
      </c>
      <c r="E2566" t="s">
        <v>15455</v>
      </c>
      <c r="F2566" t="s">
        <v>5213</v>
      </c>
      <c r="G2566" t="s">
        <v>5303</v>
      </c>
      <c r="H2566" t="s">
        <v>27</v>
      </c>
      <c r="I2566" t="s">
        <v>28</v>
      </c>
      <c r="J2566" t="s">
        <v>15456</v>
      </c>
      <c r="K2566" t="s">
        <v>15457</v>
      </c>
      <c r="L2566" t="s">
        <v>15458</v>
      </c>
      <c r="M2566" t="s">
        <v>15459</v>
      </c>
      <c r="N2566" t="s">
        <v>15460</v>
      </c>
      <c r="O2566" t="s">
        <v>55</v>
      </c>
      <c r="P2566">
        <v>0</v>
      </c>
      <c r="Q2566">
        <v>0</v>
      </c>
      <c r="S2566" t="s">
        <v>15461</v>
      </c>
      <c r="U2566" t="s">
        <v>15447</v>
      </c>
    </row>
    <row r="2567" spans="1:21">
      <c r="A2567">
        <v>4510</v>
      </c>
      <c r="B2567" t="s">
        <v>2611</v>
      </c>
      <c r="C2567" t="s">
        <v>5494</v>
      </c>
      <c r="D2567" t="s">
        <v>243</v>
      </c>
      <c r="E2567" t="s">
        <v>15462</v>
      </c>
      <c r="F2567" t="s">
        <v>5213</v>
      </c>
      <c r="G2567" t="s">
        <v>5303</v>
      </c>
      <c r="H2567" t="s">
        <v>27</v>
      </c>
      <c r="I2567" t="s">
        <v>2556</v>
      </c>
      <c r="O2567" t="s">
        <v>79</v>
      </c>
      <c r="P2567">
        <v>0</v>
      </c>
      <c r="Q2567">
        <v>0</v>
      </c>
      <c r="S2567" t="s">
        <v>15463</v>
      </c>
      <c r="U2567" t="s">
        <v>15464</v>
      </c>
    </row>
    <row r="2568" spans="1:21">
      <c r="A2568">
        <v>4511</v>
      </c>
      <c r="B2568" t="s">
        <v>2611</v>
      </c>
      <c r="C2568" t="s">
        <v>363</v>
      </c>
      <c r="D2568" t="s">
        <v>243</v>
      </c>
      <c r="E2568" t="s">
        <v>15465</v>
      </c>
      <c r="F2568" t="s">
        <v>5213</v>
      </c>
      <c r="G2568" t="s">
        <v>5303</v>
      </c>
      <c r="H2568" t="s">
        <v>27</v>
      </c>
      <c r="I2568" t="s">
        <v>2556</v>
      </c>
      <c r="J2568" t="s">
        <v>9209</v>
      </c>
      <c r="K2568" t="s">
        <v>11624</v>
      </c>
      <c r="L2568" t="s">
        <v>15437</v>
      </c>
      <c r="M2568" t="s">
        <v>1472</v>
      </c>
      <c r="O2568" t="s">
        <v>55</v>
      </c>
      <c r="P2568">
        <v>0</v>
      </c>
      <c r="Q2568">
        <v>0</v>
      </c>
      <c r="S2568" t="s">
        <v>15466</v>
      </c>
      <c r="U2568" t="s">
        <v>15467</v>
      </c>
    </row>
    <row r="2569" spans="1:21">
      <c r="A2569">
        <v>4512</v>
      </c>
      <c r="B2569" t="s">
        <v>2445</v>
      </c>
      <c r="C2569" t="s">
        <v>12342</v>
      </c>
      <c r="D2569" t="s">
        <v>243</v>
      </c>
      <c r="E2569" t="s">
        <v>15468</v>
      </c>
      <c r="F2569" t="s">
        <v>5213</v>
      </c>
      <c r="G2569" t="s">
        <v>5303</v>
      </c>
      <c r="H2569" t="s">
        <v>27</v>
      </c>
      <c r="I2569" t="s">
        <v>28</v>
      </c>
      <c r="J2569" t="s">
        <v>15469</v>
      </c>
      <c r="K2569" t="s">
        <v>15470</v>
      </c>
      <c r="L2569" t="s">
        <v>15471</v>
      </c>
      <c r="M2569" t="s">
        <v>15472</v>
      </c>
      <c r="O2569" t="s">
        <v>64</v>
      </c>
      <c r="P2569">
        <v>0</v>
      </c>
      <c r="Q2569">
        <v>0</v>
      </c>
      <c r="S2569" t="s">
        <v>15473</v>
      </c>
      <c r="U2569" t="s">
        <v>15474</v>
      </c>
    </row>
    <row r="2570" spans="1:21">
      <c r="A2570">
        <v>4513</v>
      </c>
      <c r="B2570" t="s">
        <v>15475</v>
      </c>
      <c r="C2570" t="s">
        <v>15476</v>
      </c>
      <c r="D2570" t="s">
        <v>243</v>
      </c>
      <c r="E2570" t="s">
        <v>15477</v>
      </c>
      <c r="F2570" t="s">
        <v>5213</v>
      </c>
      <c r="G2570" t="s">
        <v>5303</v>
      </c>
      <c r="H2570" t="s">
        <v>27</v>
      </c>
      <c r="I2570" t="s">
        <v>28</v>
      </c>
      <c r="J2570" t="s">
        <v>15478</v>
      </c>
      <c r="K2570" t="s">
        <v>15479</v>
      </c>
      <c r="L2570" t="s">
        <v>15480</v>
      </c>
      <c r="M2570" t="s">
        <v>15481</v>
      </c>
      <c r="O2570" t="s">
        <v>121</v>
      </c>
      <c r="P2570">
        <v>0</v>
      </c>
      <c r="Q2570">
        <v>0</v>
      </c>
      <c r="S2570" t="s">
        <v>15482</v>
      </c>
      <c r="U2570" t="s">
        <v>15483</v>
      </c>
    </row>
    <row r="2571" spans="1:21">
      <c r="A2571">
        <v>4514</v>
      </c>
      <c r="B2571" t="s">
        <v>2614</v>
      </c>
      <c r="C2571" t="s">
        <v>15484</v>
      </c>
      <c r="D2571" t="s">
        <v>243</v>
      </c>
      <c r="E2571" t="s">
        <v>15485</v>
      </c>
      <c r="F2571" t="s">
        <v>5213</v>
      </c>
      <c r="G2571" t="s">
        <v>5303</v>
      </c>
      <c r="H2571" t="s">
        <v>27</v>
      </c>
      <c r="I2571" t="s">
        <v>2556</v>
      </c>
      <c r="O2571" t="s">
        <v>79</v>
      </c>
      <c r="P2571">
        <v>0</v>
      </c>
      <c r="Q2571">
        <v>0</v>
      </c>
      <c r="S2571" t="s">
        <v>15486</v>
      </c>
      <c r="U2571" t="s">
        <v>15487</v>
      </c>
    </row>
    <row r="2572" spans="1:21">
      <c r="A2572">
        <v>4515</v>
      </c>
      <c r="B2572" t="s">
        <v>2429</v>
      </c>
      <c r="C2572" t="s">
        <v>15488</v>
      </c>
      <c r="D2572" t="s">
        <v>243</v>
      </c>
      <c r="E2572" t="s">
        <v>15489</v>
      </c>
      <c r="F2572" t="s">
        <v>5213</v>
      </c>
      <c r="G2572" t="s">
        <v>5303</v>
      </c>
      <c r="H2572" t="s">
        <v>27</v>
      </c>
      <c r="I2572" t="s">
        <v>28</v>
      </c>
      <c r="J2572" t="s">
        <v>4255</v>
      </c>
      <c r="K2572" t="s">
        <v>12175</v>
      </c>
      <c r="L2572" t="s">
        <v>4288</v>
      </c>
      <c r="M2572" t="s">
        <v>4081</v>
      </c>
      <c r="N2572" t="s">
        <v>4256</v>
      </c>
      <c r="O2572" t="s">
        <v>64</v>
      </c>
      <c r="P2572">
        <v>0</v>
      </c>
      <c r="Q2572">
        <v>0</v>
      </c>
      <c r="S2572" t="s">
        <v>15490</v>
      </c>
      <c r="U2572" t="s">
        <v>15491</v>
      </c>
    </row>
    <row r="2573" spans="1:21">
      <c r="A2573">
        <v>4516</v>
      </c>
      <c r="B2573" t="s">
        <v>2429</v>
      </c>
      <c r="C2573" t="s">
        <v>15492</v>
      </c>
      <c r="D2573" t="s">
        <v>23</v>
      </c>
      <c r="E2573" t="s">
        <v>15493</v>
      </c>
      <c r="F2573" t="s">
        <v>5213</v>
      </c>
      <c r="G2573" t="s">
        <v>5303</v>
      </c>
      <c r="H2573" t="s">
        <v>27</v>
      </c>
      <c r="I2573" t="s">
        <v>28</v>
      </c>
      <c r="J2573" t="s">
        <v>15494</v>
      </c>
      <c r="K2573" t="s">
        <v>15495</v>
      </c>
      <c r="L2573" t="s">
        <v>15496</v>
      </c>
      <c r="M2573" t="s">
        <v>15497</v>
      </c>
      <c r="N2573" t="s">
        <v>15498</v>
      </c>
      <c r="O2573" t="s">
        <v>121</v>
      </c>
      <c r="P2573">
        <v>0</v>
      </c>
      <c r="Q2573">
        <v>0</v>
      </c>
      <c r="S2573" t="s">
        <v>15499</v>
      </c>
      <c r="U2573" t="s">
        <v>15491</v>
      </c>
    </row>
    <row r="2574" spans="1:21">
      <c r="A2574">
        <v>4517</v>
      </c>
      <c r="B2574" t="s">
        <v>2611</v>
      </c>
      <c r="C2574" t="s">
        <v>5451</v>
      </c>
      <c r="D2574" t="s">
        <v>15500</v>
      </c>
      <c r="E2574" t="s">
        <v>15501</v>
      </c>
      <c r="F2574" t="s">
        <v>5213</v>
      </c>
      <c r="G2574" t="s">
        <v>5303</v>
      </c>
      <c r="H2574" t="s">
        <v>27</v>
      </c>
      <c r="I2574" t="s">
        <v>2556</v>
      </c>
      <c r="J2574" t="s">
        <v>15478</v>
      </c>
      <c r="K2574" t="s">
        <v>15479</v>
      </c>
      <c r="L2574" t="s">
        <v>15480</v>
      </c>
      <c r="M2574" t="s">
        <v>15481</v>
      </c>
      <c r="O2574" t="s">
        <v>79</v>
      </c>
      <c r="P2574">
        <v>0</v>
      </c>
      <c r="Q2574">
        <v>0</v>
      </c>
      <c r="S2574" t="s">
        <v>15502</v>
      </c>
      <c r="U2574" t="s">
        <v>15503</v>
      </c>
    </row>
    <row r="2575" spans="1:21">
      <c r="A2575">
        <v>1072</v>
      </c>
      <c r="B2575" t="s">
        <v>149</v>
      </c>
      <c r="C2575" t="s">
        <v>5402</v>
      </c>
      <c r="D2575" t="s">
        <v>3957</v>
      </c>
      <c r="E2575" t="s">
        <v>15504</v>
      </c>
      <c r="F2575" t="s">
        <v>5213</v>
      </c>
      <c r="G2575" t="s">
        <v>5457</v>
      </c>
      <c r="H2575" t="s">
        <v>27</v>
      </c>
      <c r="I2575" t="s">
        <v>28</v>
      </c>
      <c r="J2575" t="s">
        <v>11738</v>
      </c>
      <c r="K2575" t="s">
        <v>5475</v>
      </c>
      <c r="L2575" t="s">
        <v>12489</v>
      </c>
      <c r="M2575" t="s">
        <v>5492</v>
      </c>
      <c r="N2575" t="s">
        <v>12490</v>
      </c>
      <c r="O2575" t="s">
        <v>34</v>
      </c>
      <c r="P2575">
        <v>1</v>
      </c>
      <c r="Q2575">
        <v>0</v>
      </c>
      <c r="S2575" t="s">
        <v>15505</v>
      </c>
      <c r="U2575" t="s">
        <v>15506</v>
      </c>
    </row>
    <row r="2576" spans="1:21">
      <c r="A2576">
        <v>1073</v>
      </c>
      <c r="B2576" t="s">
        <v>149</v>
      </c>
      <c r="C2576" t="s">
        <v>10684</v>
      </c>
      <c r="D2576" t="s">
        <v>3957</v>
      </c>
      <c r="E2576" t="s">
        <v>15507</v>
      </c>
      <c r="F2576" t="s">
        <v>5213</v>
      </c>
      <c r="G2576" t="s">
        <v>5457</v>
      </c>
      <c r="H2576" t="s">
        <v>27</v>
      </c>
      <c r="I2576" t="s">
        <v>28</v>
      </c>
      <c r="J2576" t="s">
        <v>15508</v>
      </c>
      <c r="K2576" t="s">
        <v>15509</v>
      </c>
      <c r="L2576" t="s">
        <v>15510</v>
      </c>
      <c r="M2576" t="s">
        <v>15511</v>
      </c>
      <c r="N2576" t="s">
        <v>15512</v>
      </c>
      <c r="O2576" t="s">
        <v>64</v>
      </c>
      <c r="P2576">
        <v>0</v>
      </c>
      <c r="Q2576">
        <v>0</v>
      </c>
      <c r="S2576" t="s">
        <v>15513</v>
      </c>
      <c r="U2576">
        <v>46015.904583333337</v>
      </c>
    </row>
    <row r="2577" spans="1:21">
      <c r="A2577">
        <v>1074</v>
      </c>
      <c r="B2577" t="s">
        <v>149</v>
      </c>
      <c r="C2577" t="s">
        <v>227</v>
      </c>
      <c r="D2577" t="s">
        <v>364</v>
      </c>
      <c r="E2577" t="s">
        <v>15514</v>
      </c>
      <c r="F2577" t="s">
        <v>5213</v>
      </c>
      <c r="G2577" t="s">
        <v>5457</v>
      </c>
      <c r="H2577" t="s">
        <v>27</v>
      </c>
      <c r="I2577" t="s">
        <v>28</v>
      </c>
      <c r="J2577" t="s">
        <v>15515</v>
      </c>
      <c r="K2577" t="s">
        <v>14940</v>
      </c>
      <c r="L2577" t="s">
        <v>11738</v>
      </c>
      <c r="M2577" t="s">
        <v>15516</v>
      </c>
      <c r="N2577" t="s">
        <v>5475</v>
      </c>
      <c r="O2577" t="s">
        <v>79</v>
      </c>
      <c r="P2577">
        <v>1</v>
      </c>
      <c r="Q2577">
        <v>0</v>
      </c>
      <c r="S2577" t="s">
        <v>15517</v>
      </c>
      <c r="U2577" t="s">
        <v>15518</v>
      </c>
    </row>
    <row r="2578" spans="1:21">
      <c r="A2578">
        <v>1075</v>
      </c>
      <c r="B2578" t="s">
        <v>149</v>
      </c>
      <c r="C2578" t="s">
        <v>15519</v>
      </c>
      <c r="D2578" t="s">
        <v>243</v>
      </c>
      <c r="E2578" t="s">
        <v>15520</v>
      </c>
      <c r="F2578" t="s">
        <v>5213</v>
      </c>
      <c r="G2578" t="s">
        <v>5457</v>
      </c>
      <c r="H2578" t="s">
        <v>27</v>
      </c>
      <c r="I2578" t="s">
        <v>28</v>
      </c>
      <c r="J2578" t="s">
        <v>11738</v>
      </c>
      <c r="K2578" t="s">
        <v>15521</v>
      </c>
      <c r="L2578" t="s">
        <v>15522</v>
      </c>
      <c r="M2578" t="s">
        <v>15523</v>
      </c>
      <c r="N2578" t="s">
        <v>15524</v>
      </c>
      <c r="O2578" t="s">
        <v>64</v>
      </c>
      <c r="P2578">
        <v>0</v>
      </c>
      <c r="Q2578">
        <v>0</v>
      </c>
      <c r="S2578" t="s">
        <v>15525</v>
      </c>
      <c r="U2578">
        <v>46015.929333333333</v>
      </c>
    </row>
    <row r="2579" spans="1:21">
      <c r="A2579">
        <v>1076</v>
      </c>
      <c r="B2579" t="s">
        <v>149</v>
      </c>
      <c r="C2579" t="s">
        <v>242</v>
      </c>
      <c r="D2579" t="s">
        <v>243</v>
      </c>
      <c r="E2579" t="s">
        <v>15526</v>
      </c>
      <c r="F2579" t="s">
        <v>5213</v>
      </c>
      <c r="G2579" t="s">
        <v>5457</v>
      </c>
      <c r="H2579" t="s">
        <v>27</v>
      </c>
      <c r="I2579" t="s">
        <v>28</v>
      </c>
      <c r="J2579" t="s">
        <v>15527</v>
      </c>
      <c r="K2579" t="s">
        <v>15528</v>
      </c>
      <c r="L2579" t="s">
        <v>15529</v>
      </c>
      <c r="M2579" t="s">
        <v>15530</v>
      </c>
      <c r="N2579" t="s">
        <v>15531</v>
      </c>
      <c r="O2579" t="s">
        <v>121</v>
      </c>
      <c r="P2579">
        <v>1</v>
      </c>
      <c r="Q2579">
        <v>0</v>
      </c>
      <c r="S2579" t="s">
        <v>15532</v>
      </c>
      <c r="U2579" t="s">
        <v>15533</v>
      </c>
    </row>
    <row r="2580" spans="1:21">
      <c r="A2580">
        <v>1077</v>
      </c>
      <c r="B2580" t="s">
        <v>149</v>
      </c>
      <c r="C2580" t="s">
        <v>8714</v>
      </c>
      <c r="D2580" t="s">
        <v>23</v>
      </c>
      <c r="E2580" t="s">
        <v>15534</v>
      </c>
      <c r="F2580" t="s">
        <v>5213</v>
      </c>
      <c r="G2580" t="s">
        <v>5457</v>
      </c>
      <c r="H2580" t="s">
        <v>27</v>
      </c>
      <c r="I2580" t="s">
        <v>28</v>
      </c>
      <c r="J2580" t="s">
        <v>15535</v>
      </c>
      <c r="K2580" t="s">
        <v>15536</v>
      </c>
      <c r="L2580" t="s">
        <v>12957</v>
      </c>
      <c r="M2580" t="s">
        <v>12960</v>
      </c>
      <c r="N2580" t="s">
        <v>12958</v>
      </c>
      <c r="O2580" t="s">
        <v>64</v>
      </c>
      <c r="P2580">
        <v>1</v>
      </c>
      <c r="Q2580">
        <v>1</v>
      </c>
      <c r="S2580" t="s">
        <v>15537</v>
      </c>
      <c r="U2580" t="s">
        <v>15538</v>
      </c>
    </row>
    <row r="2581" spans="1:21">
      <c r="A2581">
        <v>1078</v>
      </c>
      <c r="B2581" t="s">
        <v>149</v>
      </c>
      <c r="C2581" t="s">
        <v>139</v>
      </c>
      <c r="D2581" t="s">
        <v>47</v>
      </c>
      <c r="E2581" t="s">
        <v>15539</v>
      </c>
      <c r="F2581" t="s">
        <v>5213</v>
      </c>
      <c r="G2581" t="s">
        <v>5457</v>
      </c>
      <c r="H2581" t="s">
        <v>27</v>
      </c>
      <c r="I2581" t="s">
        <v>28</v>
      </c>
      <c r="J2581" t="s">
        <v>15540</v>
      </c>
      <c r="K2581" t="s">
        <v>15541</v>
      </c>
      <c r="L2581" t="s">
        <v>11339</v>
      </c>
      <c r="M2581" t="s">
        <v>15542</v>
      </c>
      <c r="N2581" t="s">
        <v>15543</v>
      </c>
      <c r="O2581" t="s">
        <v>64</v>
      </c>
      <c r="P2581">
        <v>0</v>
      </c>
      <c r="Q2581">
        <v>0</v>
      </c>
      <c r="S2581" t="s">
        <v>15544</v>
      </c>
      <c r="U2581">
        <v>46015.966458333343</v>
      </c>
    </row>
    <row r="2582" spans="1:21">
      <c r="A2582">
        <v>1079</v>
      </c>
      <c r="B2582" t="s">
        <v>21</v>
      </c>
      <c r="C2582" t="s">
        <v>227</v>
      </c>
      <c r="D2582" t="s">
        <v>47</v>
      </c>
      <c r="E2582" t="s">
        <v>15545</v>
      </c>
      <c r="F2582" t="s">
        <v>5213</v>
      </c>
      <c r="G2582" t="s">
        <v>5457</v>
      </c>
      <c r="H2582" t="s">
        <v>27</v>
      </c>
      <c r="I2582" t="s">
        <v>28</v>
      </c>
      <c r="J2582" t="s">
        <v>15546</v>
      </c>
      <c r="K2582" t="s">
        <v>15547</v>
      </c>
      <c r="L2582" t="s">
        <v>5492</v>
      </c>
      <c r="M2582" t="s">
        <v>15548</v>
      </c>
      <c r="N2582" t="s">
        <v>5491</v>
      </c>
      <c r="O2582" t="s">
        <v>34</v>
      </c>
      <c r="P2582">
        <v>0</v>
      </c>
      <c r="Q2582">
        <v>0</v>
      </c>
      <c r="S2582" t="s">
        <v>15549</v>
      </c>
      <c r="U2582">
        <v>46015.978833333327</v>
      </c>
    </row>
    <row r="2583" spans="1:21">
      <c r="A2583">
        <v>1080</v>
      </c>
      <c r="B2583" t="s">
        <v>149</v>
      </c>
      <c r="C2583" t="s">
        <v>333</v>
      </c>
      <c r="D2583" t="s">
        <v>47</v>
      </c>
      <c r="E2583" t="s">
        <v>15550</v>
      </c>
      <c r="F2583" t="s">
        <v>5213</v>
      </c>
      <c r="G2583" t="s">
        <v>5457</v>
      </c>
      <c r="H2583" t="s">
        <v>27</v>
      </c>
      <c r="I2583" t="s">
        <v>28</v>
      </c>
      <c r="J2583" t="s">
        <v>5143</v>
      </c>
      <c r="K2583" t="s">
        <v>5144</v>
      </c>
      <c r="L2583" t="s">
        <v>5145</v>
      </c>
      <c r="M2583" t="s">
        <v>5146</v>
      </c>
      <c r="N2583" t="s">
        <v>5147</v>
      </c>
      <c r="O2583" t="s">
        <v>121</v>
      </c>
      <c r="P2583">
        <v>0</v>
      </c>
      <c r="Q2583">
        <v>0</v>
      </c>
      <c r="R2583" t="s">
        <v>15551</v>
      </c>
      <c r="S2583" t="s">
        <v>15552</v>
      </c>
      <c r="U2583">
        <v>46015.991208333333</v>
      </c>
    </row>
    <row r="2584" spans="1:21">
      <c r="A2584">
        <v>1081</v>
      </c>
      <c r="B2584" t="s">
        <v>149</v>
      </c>
      <c r="C2584" t="s">
        <v>12017</v>
      </c>
      <c r="D2584" t="s">
        <v>3957</v>
      </c>
      <c r="E2584" t="s">
        <v>15553</v>
      </c>
      <c r="F2584" t="s">
        <v>5213</v>
      </c>
      <c r="G2584" t="s">
        <v>5457</v>
      </c>
      <c r="H2584" t="s">
        <v>27</v>
      </c>
      <c r="I2584" t="s">
        <v>28</v>
      </c>
      <c r="J2584" t="s">
        <v>15554</v>
      </c>
      <c r="K2584" t="s">
        <v>15555</v>
      </c>
      <c r="L2584" t="s">
        <v>15556</v>
      </c>
      <c r="M2584" t="s">
        <v>12490</v>
      </c>
      <c r="N2584" t="s">
        <v>5475</v>
      </c>
      <c r="O2584" t="s">
        <v>34</v>
      </c>
      <c r="P2584">
        <v>0</v>
      </c>
      <c r="Q2584">
        <v>0</v>
      </c>
      <c r="R2584" t="s">
        <v>15557</v>
      </c>
      <c r="S2584" t="s">
        <v>15558</v>
      </c>
      <c r="U2584">
        <v>46016.003583333331</v>
      </c>
    </row>
    <row r="2585" spans="1:21">
      <c r="A2585">
        <v>1082</v>
      </c>
      <c r="B2585" t="s">
        <v>149</v>
      </c>
      <c r="C2585" t="s">
        <v>8714</v>
      </c>
      <c r="D2585" t="s">
        <v>3957</v>
      </c>
      <c r="E2585" t="s">
        <v>15559</v>
      </c>
      <c r="F2585" t="s">
        <v>5213</v>
      </c>
      <c r="G2585" t="s">
        <v>5457</v>
      </c>
      <c r="H2585" t="s">
        <v>27</v>
      </c>
      <c r="I2585" t="s">
        <v>28</v>
      </c>
      <c r="J2585" t="s">
        <v>15560</v>
      </c>
      <c r="K2585" t="s">
        <v>15561</v>
      </c>
      <c r="L2585" t="s">
        <v>15562</v>
      </c>
      <c r="M2585" t="s">
        <v>11336</v>
      </c>
      <c r="N2585" t="s">
        <v>11338</v>
      </c>
      <c r="O2585" t="s">
        <v>55</v>
      </c>
      <c r="P2585">
        <v>0</v>
      </c>
      <c r="Q2585">
        <v>0</v>
      </c>
      <c r="S2585" t="s">
        <v>15563</v>
      </c>
      <c r="U2585">
        <v>46016.01595833333</v>
      </c>
    </row>
    <row r="2586" spans="1:21">
      <c r="A2586">
        <v>1083</v>
      </c>
      <c r="B2586" t="s">
        <v>149</v>
      </c>
      <c r="C2586" t="s">
        <v>8714</v>
      </c>
      <c r="D2586" t="s">
        <v>3957</v>
      </c>
      <c r="E2586" t="s">
        <v>15564</v>
      </c>
      <c r="F2586" t="s">
        <v>5213</v>
      </c>
      <c r="G2586" t="s">
        <v>5457</v>
      </c>
      <c r="H2586" t="s">
        <v>27</v>
      </c>
      <c r="I2586" t="s">
        <v>28</v>
      </c>
      <c r="J2586" t="s">
        <v>15565</v>
      </c>
      <c r="K2586" t="s">
        <v>15566</v>
      </c>
      <c r="L2586" t="s">
        <v>15567</v>
      </c>
      <c r="M2586" t="s">
        <v>15568</v>
      </c>
      <c r="N2586" t="s">
        <v>15569</v>
      </c>
      <c r="O2586" t="s">
        <v>55</v>
      </c>
      <c r="P2586">
        <v>0</v>
      </c>
      <c r="Q2586">
        <v>0</v>
      </c>
      <c r="S2586" t="s">
        <v>15570</v>
      </c>
      <c r="U2586">
        <v>46016.028333333343</v>
      </c>
    </row>
    <row r="2587" spans="1:21">
      <c r="A2587">
        <v>1084</v>
      </c>
      <c r="B2587" t="s">
        <v>149</v>
      </c>
      <c r="C2587" t="s">
        <v>1976</v>
      </c>
      <c r="D2587" t="s">
        <v>3957</v>
      </c>
      <c r="E2587" t="s">
        <v>15571</v>
      </c>
      <c r="F2587" t="s">
        <v>5213</v>
      </c>
      <c r="G2587" t="s">
        <v>5457</v>
      </c>
      <c r="H2587" t="s">
        <v>27</v>
      </c>
      <c r="I2587" t="s">
        <v>28</v>
      </c>
      <c r="J2587" t="s">
        <v>12489</v>
      </c>
      <c r="K2587" t="s">
        <v>15572</v>
      </c>
      <c r="L2587" t="s">
        <v>15573</v>
      </c>
      <c r="M2587" t="s">
        <v>15574</v>
      </c>
      <c r="N2587" t="s">
        <v>15575</v>
      </c>
      <c r="O2587" t="s">
        <v>34</v>
      </c>
      <c r="P2587">
        <v>0</v>
      </c>
      <c r="Q2587">
        <v>0</v>
      </c>
      <c r="S2587" t="s">
        <v>15576</v>
      </c>
      <c r="U2587">
        <v>46016.040708333327</v>
      </c>
    </row>
    <row r="2588" spans="1:21">
      <c r="A2588">
        <v>1085</v>
      </c>
      <c r="B2588" t="s">
        <v>149</v>
      </c>
      <c r="C2588" t="s">
        <v>10684</v>
      </c>
      <c r="D2588" t="s">
        <v>3957</v>
      </c>
      <c r="E2588" t="s">
        <v>15577</v>
      </c>
      <c r="F2588" t="s">
        <v>5213</v>
      </c>
      <c r="G2588" t="s">
        <v>5457</v>
      </c>
      <c r="H2588" t="s">
        <v>27</v>
      </c>
      <c r="I2588" t="s">
        <v>28</v>
      </c>
      <c r="J2588" t="s">
        <v>15578</v>
      </c>
      <c r="K2588" t="s">
        <v>15579</v>
      </c>
      <c r="L2588" t="s">
        <v>15580</v>
      </c>
      <c r="M2588" t="s">
        <v>15581</v>
      </c>
      <c r="N2588" t="s">
        <v>15582</v>
      </c>
      <c r="O2588" t="s">
        <v>34</v>
      </c>
      <c r="P2588">
        <v>0</v>
      </c>
      <c r="Q2588">
        <v>0</v>
      </c>
      <c r="R2588" t="s">
        <v>15583</v>
      </c>
      <c r="S2588" t="s">
        <v>15584</v>
      </c>
      <c r="U2588">
        <v>46016.053083333332</v>
      </c>
    </row>
    <row r="2589" spans="1:21">
      <c r="A2589">
        <v>1086</v>
      </c>
      <c r="B2589" t="s">
        <v>149</v>
      </c>
      <c r="C2589" t="s">
        <v>10684</v>
      </c>
      <c r="D2589" t="s">
        <v>3957</v>
      </c>
      <c r="E2589" t="s">
        <v>15585</v>
      </c>
      <c r="F2589" t="s">
        <v>5213</v>
      </c>
      <c r="G2589" t="s">
        <v>5457</v>
      </c>
      <c r="H2589" t="s">
        <v>27</v>
      </c>
      <c r="I2589" t="s">
        <v>28</v>
      </c>
      <c r="J2589" t="s">
        <v>12490</v>
      </c>
      <c r="K2589" t="s">
        <v>5492</v>
      </c>
      <c r="L2589" t="s">
        <v>5475</v>
      </c>
      <c r="M2589" t="s">
        <v>11737</v>
      </c>
      <c r="N2589" t="s">
        <v>11738</v>
      </c>
      <c r="O2589" t="s">
        <v>34</v>
      </c>
      <c r="P2589">
        <v>0</v>
      </c>
      <c r="Q2589">
        <v>0</v>
      </c>
      <c r="S2589" t="s">
        <v>15586</v>
      </c>
      <c r="U2589">
        <v>46016.065458333331</v>
      </c>
    </row>
    <row r="2590" spans="1:21">
      <c r="A2590">
        <v>1087</v>
      </c>
      <c r="B2590" t="s">
        <v>149</v>
      </c>
      <c r="C2590" t="s">
        <v>10684</v>
      </c>
      <c r="D2590" t="s">
        <v>3957</v>
      </c>
      <c r="E2590" t="s">
        <v>15587</v>
      </c>
      <c r="F2590" t="s">
        <v>5213</v>
      </c>
      <c r="G2590" t="s">
        <v>5457</v>
      </c>
      <c r="H2590" t="s">
        <v>27</v>
      </c>
      <c r="I2590" t="s">
        <v>28</v>
      </c>
      <c r="J2590" t="s">
        <v>5653</v>
      </c>
      <c r="K2590" t="s">
        <v>12977</v>
      </c>
      <c r="L2590" t="s">
        <v>12978</v>
      </c>
      <c r="M2590" t="s">
        <v>15588</v>
      </c>
      <c r="N2590" t="s">
        <v>5657</v>
      </c>
      <c r="O2590" t="s">
        <v>55</v>
      </c>
      <c r="P2590">
        <v>0</v>
      </c>
      <c r="Q2590">
        <v>0</v>
      </c>
      <c r="S2590" t="s">
        <v>15589</v>
      </c>
      <c r="U2590">
        <v>46016.077833333336</v>
      </c>
    </row>
    <row r="2591" spans="1:21">
      <c r="A2591">
        <v>1088</v>
      </c>
      <c r="B2591" t="s">
        <v>149</v>
      </c>
      <c r="C2591" t="s">
        <v>3956</v>
      </c>
      <c r="D2591" t="s">
        <v>3957</v>
      </c>
      <c r="E2591" t="s">
        <v>15590</v>
      </c>
      <c r="F2591" t="s">
        <v>5213</v>
      </c>
      <c r="G2591" t="s">
        <v>5457</v>
      </c>
      <c r="H2591" t="s">
        <v>27</v>
      </c>
      <c r="I2591" t="s">
        <v>28</v>
      </c>
      <c r="J2591" t="s">
        <v>15591</v>
      </c>
      <c r="K2591" t="s">
        <v>15561</v>
      </c>
      <c r="L2591" t="s">
        <v>15562</v>
      </c>
      <c r="M2591" t="s">
        <v>11338</v>
      </c>
      <c r="N2591" t="s">
        <v>5655</v>
      </c>
      <c r="O2591" t="s">
        <v>121</v>
      </c>
      <c r="P2591">
        <v>0</v>
      </c>
      <c r="Q2591">
        <v>0</v>
      </c>
      <c r="S2591" t="s">
        <v>15592</v>
      </c>
      <c r="U2591">
        <v>46016.090208333328</v>
      </c>
    </row>
    <row r="2592" spans="1:21">
      <c r="A2592">
        <v>1089</v>
      </c>
      <c r="B2592" t="s">
        <v>149</v>
      </c>
      <c r="C2592" t="s">
        <v>457</v>
      </c>
      <c r="D2592" t="s">
        <v>364</v>
      </c>
      <c r="E2592" t="s">
        <v>15593</v>
      </c>
      <c r="F2592" t="s">
        <v>5213</v>
      </c>
      <c r="G2592" t="s">
        <v>5457</v>
      </c>
      <c r="H2592" t="s">
        <v>27</v>
      </c>
      <c r="I2592" t="s">
        <v>28</v>
      </c>
      <c r="J2592" t="s">
        <v>12490</v>
      </c>
      <c r="K2592" t="s">
        <v>15594</v>
      </c>
      <c r="L2592" t="s">
        <v>12489</v>
      </c>
      <c r="M2592" t="s">
        <v>14940</v>
      </c>
      <c r="N2592" t="s">
        <v>5475</v>
      </c>
      <c r="O2592" t="s">
        <v>121</v>
      </c>
      <c r="P2592">
        <v>0</v>
      </c>
      <c r="Q2592">
        <v>0</v>
      </c>
      <c r="S2592" t="s">
        <v>15595</v>
      </c>
      <c r="U2592">
        <v>46016.102583333333</v>
      </c>
    </row>
    <row r="2593" spans="1:21">
      <c r="A2593">
        <v>1090</v>
      </c>
      <c r="B2593" t="s">
        <v>149</v>
      </c>
      <c r="C2593" t="s">
        <v>227</v>
      </c>
      <c r="D2593" t="s">
        <v>364</v>
      </c>
      <c r="E2593" t="s">
        <v>15596</v>
      </c>
      <c r="F2593" t="s">
        <v>5213</v>
      </c>
      <c r="G2593" t="s">
        <v>5457</v>
      </c>
      <c r="H2593" t="s">
        <v>27</v>
      </c>
      <c r="I2593" t="s">
        <v>28</v>
      </c>
      <c r="J2593" t="s">
        <v>15597</v>
      </c>
      <c r="K2593" t="s">
        <v>3162</v>
      </c>
      <c r="L2593" t="s">
        <v>15598</v>
      </c>
      <c r="M2593" t="s">
        <v>15599</v>
      </c>
      <c r="N2593" t="s">
        <v>3164</v>
      </c>
      <c r="O2593" t="s">
        <v>55</v>
      </c>
      <c r="P2593">
        <v>0</v>
      </c>
      <c r="Q2593">
        <v>0</v>
      </c>
      <c r="S2593" t="s">
        <v>15600</v>
      </c>
      <c r="U2593">
        <v>46016.114958333332</v>
      </c>
    </row>
    <row r="2594" spans="1:21">
      <c r="A2594">
        <v>1091</v>
      </c>
      <c r="B2594" t="s">
        <v>149</v>
      </c>
      <c r="C2594" t="s">
        <v>227</v>
      </c>
      <c r="D2594" t="s">
        <v>23</v>
      </c>
      <c r="E2594" t="s">
        <v>15601</v>
      </c>
      <c r="F2594" t="s">
        <v>5213</v>
      </c>
      <c r="G2594" t="s">
        <v>5457</v>
      </c>
      <c r="H2594" t="s">
        <v>27</v>
      </c>
      <c r="I2594" t="s">
        <v>28</v>
      </c>
      <c r="J2594" t="s">
        <v>15602</v>
      </c>
      <c r="K2594" t="s">
        <v>15603</v>
      </c>
      <c r="L2594" t="s">
        <v>15604</v>
      </c>
      <c r="M2594" t="s">
        <v>15605</v>
      </c>
      <c r="N2594" t="s">
        <v>15606</v>
      </c>
      <c r="O2594" t="s">
        <v>34</v>
      </c>
      <c r="P2594">
        <v>0</v>
      </c>
      <c r="Q2594">
        <v>0</v>
      </c>
      <c r="S2594" t="s">
        <v>15607</v>
      </c>
      <c r="U2594">
        <v>46016.12733333333</v>
      </c>
    </row>
    <row r="2595" spans="1:21">
      <c r="A2595">
        <v>1092</v>
      </c>
      <c r="B2595" t="s">
        <v>149</v>
      </c>
      <c r="C2595" t="s">
        <v>227</v>
      </c>
      <c r="D2595" t="s">
        <v>23</v>
      </c>
      <c r="E2595" t="s">
        <v>15608</v>
      </c>
      <c r="F2595" t="s">
        <v>5213</v>
      </c>
      <c r="G2595" t="s">
        <v>5457</v>
      </c>
      <c r="H2595" t="s">
        <v>27</v>
      </c>
      <c r="I2595" t="s">
        <v>28</v>
      </c>
      <c r="J2595" t="s">
        <v>15609</v>
      </c>
      <c r="K2595" t="s">
        <v>15610</v>
      </c>
      <c r="L2595" t="s">
        <v>15611</v>
      </c>
      <c r="M2595" t="s">
        <v>15612</v>
      </c>
      <c r="N2595" t="s">
        <v>15613</v>
      </c>
      <c r="O2595" t="s">
        <v>121</v>
      </c>
      <c r="P2595">
        <v>0</v>
      </c>
      <c r="Q2595">
        <v>0</v>
      </c>
      <c r="R2595" t="s">
        <v>15614</v>
      </c>
      <c r="S2595" t="s">
        <v>15615</v>
      </c>
      <c r="U2595">
        <v>46016.139708333343</v>
      </c>
    </row>
    <row r="2596" spans="1:21">
      <c r="A2596">
        <v>1093</v>
      </c>
      <c r="B2596" t="s">
        <v>149</v>
      </c>
      <c r="C2596" t="s">
        <v>8714</v>
      </c>
      <c r="D2596" t="s">
        <v>23</v>
      </c>
      <c r="E2596" t="s">
        <v>15616</v>
      </c>
      <c r="F2596" t="s">
        <v>5213</v>
      </c>
      <c r="G2596" t="s">
        <v>5457</v>
      </c>
      <c r="H2596" t="s">
        <v>27</v>
      </c>
      <c r="I2596" t="s">
        <v>28</v>
      </c>
      <c r="J2596" t="s">
        <v>11738</v>
      </c>
      <c r="K2596" t="s">
        <v>5492</v>
      </c>
      <c r="L2596" t="s">
        <v>15617</v>
      </c>
      <c r="M2596" t="s">
        <v>15618</v>
      </c>
      <c r="N2596" t="s">
        <v>15619</v>
      </c>
      <c r="O2596" t="s">
        <v>34</v>
      </c>
      <c r="P2596">
        <v>0</v>
      </c>
      <c r="Q2596">
        <v>0</v>
      </c>
      <c r="S2596" t="s">
        <v>15620</v>
      </c>
      <c r="U2596">
        <v>46016.152083333327</v>
      </c>
    </row>
    <row r="2597" spans="1:21">
      <c r="A2597">
        <v>1094</v>
      </c>
      <c r="B2597" t="s">
        <v>149</v>
      </c>
      <c r="C2597" t="s">
        <v>428</v>
      </c>
      <c r="D2597" t="s">
        <v>47</v>
      </c>
      <c r="E2597" t="s">
        <v>15621</v>
      </c>
      <c r="F2597" t="s">
        <v>5213</v>
      </c>
      <c r="G2597" t="s">
        <v>5457</v>
      </c>
      <c r="H2597" t="s">
        <v>27</v>
      </c>
      <c r="I2597" t="s">
        <v>28</v>
      </c>
      <c r="J2597" t="s">
        <v>15622</v>
      </c>
      <c r="K2597" t="s">
        <v>15623</v>
      </c>
      <c r="L2597" t="s">
        <v>15624</v>
      </c>
      <c r="M2597" t="s">
        <v>15625</v>
      </c>
      <c r="N2597" t="s">
        <v>15626</v>
      </c>
      <c r="O2597" t="s">
        <v>55</v>
      </c>
      <c r="P2597">
        <v>0</v>
      </c>
      <c r="Q2597">
        <v>0</v>
      </c>
      <c r="S2597" t="s">
        <v>15627</v>
      </c>
      <c r="U2597">
        <v>46016.164458333333</v>
      </c>
    </row>
    <row r="2598" spans="1:21">
      <c r="A2598">
        <v>1095</v>
      </c>
      <c r="B2598" t="s">
        <v>149</v>
      </c>
      <c r="C2598" t="s">
        <v>333</v>
      </c>
      <c r="D2598" t="s">
        <v>47</v>
      </c>
      <c r="E2598" t="s">
        <v>15628</v>
      </c>
      <c r="F2598" t="s">
        <v>5213</v>
      </c>
      <c r="G2598" t="s">
        <v>5457</v>
      </c>
      <c r="H2598" t="s">
        <v>27</v>
      </c>
      <c r="I2598" t="s">
        <v>28</v>
      </c>
      <c r="J2598" t="s">
        <v>5492</v>
      </c>
      <c r="K2598" t="s">
        <v>12483</v>
      </c>
      <c r="L2598" t="s">
        <v>15629</v>
      </c>
      <c r="M2598" t="s">
        <v>15618</v>
      </c>
      <c r="N2598" t="s">
        <v>5476</v>
      </c>
      <c r="O2598" t="s">
        <v>34</v>
      </c>
      <c r="P2598">
        <v>0</v>
      </c>
      <c r="Q2598">
        <v>0</v>
      </c>
      <c r="S2598" t="s">
        <v>15630</v>
      </c>
      <c r="U2598">
        <v>46016.176833333331</v>
      </c>
    </row>
    <row r="2599" spans="1:21">
      <c r="A2599">
        <v>1096</v>
      </c>
      <c r="B2599" t="s">
        <v>21</v>
      </c>
      <c r="C2599" t="s">
        <v>97</v>
      </c>
      <c r="D2599" t="s">
        <v>47</v>
      </c>
      <c r="E2599" t="s">
        <v>15631</v>
      </c>
      <c r="F2599" t="s">
        <v>5213</v>
      </c>
      <c r="G2599" t="s">
        <v>5457</v>
      </c>
      <c r="H2599" t="s">
        <v>27</v>
      </c>
      <c r="I2599" t="s">
        <v>28</v>
      </c>
      <c r="J2599" t="s">
        <v>15632</v>
      </c>
      <c r="K2599" t="s">
        <v>15633</v>
      </c>
      <c r="L2599" t="s">
        <v>15634</v>
      </c>
      <c r="M2599" t="s">
        <v>15635</v>
      </c>
      <c r="N2599" t="s">
        <v>15636</v>
      </c>
      <c r="O2599" t="s">
        <v>64</v>
      </c>
      <c r="P2599">
        <v>1</v>
      </c>
      <c r="Q2599">
        <v>0</v>
      </c>
      <c r="S2599" t="s">
        <v>15637</v>
      </c>
      <c r="U2599">
        <v>46016.189208333337</v>
      </c>
    </row>
    <row r="2600" spans="1:21">
      <c r="A2600">
        <v>1097</v>
      </c>
      <c r="B2600" t="s">
        <v>21</v>
      </c>
      <c r="C2600" t="s">
        <v>227</v>
      </c>
      <c r="D2600" t="s">
        <v>47</v>
      </c>
      <c r="E2600" t="s">
        <v>15638</v>
      </c>
      <c r="F2600" t="s">
        <v>5213</v>
      </c>
      <c r="G2600" t="s">
        <v>5457</v>
      </c>
      <c r="H2600" t="s">
        <v>27</v>
      </c>
      <c r="I2600" t="s">
        <v>28</v>
      </c>
      <c r="J2600" t="s">
        <v>15639</v>
      </c>
      <c r="K2600" t="s">
        <v>15640</v>
      </c>
      <c r="L2600" t="s">
        <v>15641</v>
      </c>
      <c r="M2600" t="s">
        <v>15642</v>
      </c>
      <c r="N2600" t="s">
        <v>15643</v>
      </c>
      <c r="O2600" t="s">
        <v>79</v>
      </c>
      <c r="P2600">
        <v>0</v>
      </c>
      <c r="Q2600">
        <v>0</v>
      </c>
      <c r="S2600" t="s">
        <v>15644</v>
      </c>
      <c r="U2600">
        <v>46016.201583333343</v>
      </c>
    </row>
    <row r="2601" spans="1:21">
      <c r="A2601">
        <v>1098</v>
      </c>
      <c r="B2601" t="s">
        <v>149</v>
      </c>
      <c r="C2601" t="s">
        <v>139</v>
      </c>
      <c r="D2601" t="s">
        <v>47</v>
      </c>
      <c r="E2601" t="s">
        <v>15645</v>
      </c>
      <c r="F2601" t="s">
        <v>5213</v>
      </c>
      <c r="G2601" t="s">
        <v>5457</v>
      </c>
      <c r="H2601" t="s">
        <v>27</v>
      </c>
      <c r="I2601" t="s">
        <v>28</v>
      </c>
      <c r="J2601" t="s">
        <v>15646</v>
      </c>
      <c r="K2601" t="s">
        <v>15647</v>
      </c>
      <c r="L2601" t="s">
        <v>15648</v>
      </c>
      <c r="M2601" t="s">
        <v>15649</v>
      </c>
      <c r="N2601" t="s">
        <v>15650</v>
      </c>
      <c r="O2601" t="s">
        <v>55</v>
      </c>
      <c r="P2601">
        <v>0</v>
      </c>
      <c r="Q2601">
        <v>0</v>
      </c>
      <c r="R2601" t="s">
        <v>15651</v>
      </c>
      <c r="S2601" t="s">
        <v>15652</v>
      </c>
      <c r="U2601">
        <v>46016.213958333326</v>
      </c>
    </row>
    <row r="2602" spans="1:21">
      <c r="A2602">
        <v>1099</v>
      </c>
      <c r="B2602" t="s">
        <v>149</v>
      </c>
      <c r="C2602" t="s">
        <v>333</v>
      </c>
      <c r="D2602" t="s">
        <v>47</v>
      </c>
      <c r="E2602" t="s">
        <v>15653</v>
      </c>
      <c r="F2602" t="s">
        <v>5213</v>
      </c>
      <c r="G2602" t="s">
        <v>5457</v>
      </c>
      <c r="H2602" t="s">
        <v>27</v>
      </c>
      <c r="I2602" t="s">
        <v>28</v>
      </c>
      <c r="J2602" t="s">
        <v>3162</v>
      </c>
      <c r="K2602" t="s">
        <v>15654</v>
      </c>
      <c r="L2602" t="s">
        <v>15655</v>
      </c>
      <c r="M2602" t="s">
        <v>15599</v>
      </c>
      <c r="N2602" t="s">
        <v>15656</v>
      </c>
      <c r="O2602" t="s">
        <v>34</v>
      </c>
      <c r="P2602">
        <v>0</v>
      </c>
      <c r="Q2602">
        <v>0</v>
      </c>
      <c r="S2602" t="s">
        <v>15657</v>
      </c>
      <c r="U2602">
        <v>46016.226333333332</v>
      </c>
    </row>
    <row r="2603" spans="1:21">
      <c r="A2603">
        <v>1100</v>
      </c>
      <c r="B2603" t="s">
        <v>149</v>
      </c>
      <c r="C2603" t="s">
        <v>57</v>
      </c>
      <c r="D2603" t="s">
        <v>47</v>
      </c>
      <c r="E2603" t="s">
        <v>15658</v>
      </c>
      <c r="F2603" t="s">
        <v>5213</v>
      </c>
      <c r="G2603" t="s">
        <v>5457</v>
      </c>
      <c r="H2603" t="s">
        <v>27</v>
      </c>
      <c r="I2603" t="s">
        <v>28</v>
      </c>
      <c r="J2603" t="s">
        <v>15659</v>
      </c>
      <c r="K2603" t="s">
        <v>11339</v>
      </c>
      <c r="L2603" t="s">
        <v>15660</v>
      </c>
      <c r="M2603" t="s">
        <v>15540</v>
      </c>
      <c r="N2603" t="s">
        <v>15661</v>
      </c>
      <c r="O2603" t="s">
        <v>55</v>
      </c>
      <c r="P2603">
        <v>0</v>
      </c>
      <c r="Q2603">
        <v>0</v>
      </c>
      <c r="S2603" t="s">
        <v>15662</v>
      </c>
      <c r="U2603">
        <v>46016.238708333331</v>
      </c>
    </row>
    <row r="2604" spans="1:21">
      <c r="A2604">
        <v>1101</v>
      </c>
      <c r="B2604" t="s">
        <v>21</v>
      </c>
      <c r="C2604" t="s">
        <v>227</v>
      </c>
      <c r="D2604" t="s">
        <v>47</v>
      </c>
      <c r="E2604" t="s">
        <v>15663</v>
      </c>
      <c r="F2604" t="s">
        <v>5213</v>
      </c>
      <c r="G2604" t="s">
        <v>5457</v>
      </c>
      <c r="H2604" t="s">
        <v>27</v>
      </c>
      <c r="I2604" t="s">
        <v>28</v>
      </c>
      <c r="J2604" t="s">
        <v>13738</v>
      </c>
      <c r="K2604" t="s">
        <v>15664</v>
      </c>
      <c r="L2604" t="s">
        <v>11338</v>
      </c>
      <c r="M2604" t="s">
        <v>11339</v>
      </c>
      <c r="N2604" t="s">
        <v>11340</v>
      </c>
      <c r="O2604" t="s">
        <v>121</v>
      </c>
      <c r="P2604">
        <v>0</v>
      </c>
      <c r="Q2604">
        <v>0</v>
      </c>
      <c r="S2604" t="s">
        <v>15665</v>
      </c>
      <c r="U2604">
        <v>46016.251083333344</v>
      </c>
    </row>
    <row r="2605" spans="1:21">
      <c r="A2605">
        <v>1102</v>
      </c>
      <c r="B2605" t="s">
        <v>21</v>
      </c>
      <c r="C2605" t="s">
        <v>227</v>
      </c>
      <c r="D2605" t="s">
        <v>47</v>
      </c>
      <c r="E2605" t="s">
        <v>15666</v>
      </c>
      <c r="F2605" t="s">
        <v>5213</v>
      </c>
      <c r="G2605" t="s">
        <v>5457</v>
      </c>
      <c r="H2605" t="s">
        <v>27</v>
      </c>
      <c r="I2605" t="s">
        <v>28</v>
      </c>
      <c r="J2605" t="s">
        <v>13738</v>
      </c>
      <c r="K2605" t="s">
        <v>15664</v>
      </c>
      <c r="L2605" t="s">
        <v>11338</v>
      </c>
      <c r="M2605" t="s">
        <v>11339</v>
      </c>
      <c r="N2605" t="s">
        <v>11340</v>
      </c>
      <c r="O2605" t="s">
        <v>121</v>
      </c>
      <c r="P2605">
        <v>0</v>
      </c>
      <c r="Q2605">
        <v>0</v>
      </c>
      <c r="S2605" t="s">
        <v>15665</v>
      </c>
      <c r="U2605">
        <v>46016.263458333327</v>
      </c>
    </row>
    <row r="2606" spans="1:21">
      <c r="A2606">
        <v>1872</v>
      </c>
      <c r="B2606" t="s">
        <v>21</v>
      </c>
      <c r="C2606" t="s">
        <v>733</v>
      </c>
      <c r="D2606" t="s">
        <v>243</v>
      </c>
      <c r="E2606" t="s">
        <v>15667</v>
      </c>
      <c r="F2606" t="s">
        <v>5213</v>
      </c>
      <c r="G2606" t="s">
        <v>5457</v>
      </c>
      <c r="H2606" t="s">
        <v>27</v>
      </c>
      <c r="I2606" t="s">
        <v>28</v>
      </c>
      <c r="J2606" t="s">
        <v>3494</v>
      </c>
      <c r="K2606" t="s">
        <v>3495</v>
      </c>
      <c r="L2606" t="s">
        <v>3496</v>
      </c>
      <c r="M2606" t="s">
        <v>3497</v>
      </c>
      <c r="N2606" t="s">
        <v>3498</v>
      </c>
      <c r="O2606" t="s">
        <v>64</v>
      </c>
      <c r="P2606">
        <v>0</v>
      </c>
      <c r="Q2606">
        <v>0</v>
      </c>
      <c r="R2606" t="s">
        <v>15668</v>
      </c>
      <c r="U2606" t="s">
        <v>15669</v>
      </c>
    </row>
    <row r="2607" spans="1:21">
      <c r="A2607">
        <v>4518</v>
      </c>
      <c r="B2607" t="s">
        <v>2429</v>
      </c>
      <c r="C2607" t="s">
        <v>15331</v>
      </c>
      <c r="D2607" t="s">
        <v>1935</v>
      </c>
      <c r="E2607" t="s">
        <v>15670</v>
      </c>
      <c r="F2607" t="s">
        <v>5213</v>
      </c>
      <c r="G2607" t="s">
        <v>5457</v>
      </c>
      <c r="H2607" t="s">
        <v>27</v>
      </c>
      <c r="I2607" t="s">
        <v>28</v>
      </c>
      <c r="J2607" t="s">
        <v>15671</v>
      </c>
      <c r="K2607" t="s">
        <v>15617</v>
      </c>
      <c r="L2607" t="s">
        <v>15672</v>
      </c>
      <c r="M2607" t="s">
        <v>15673</v>
      </c>
      <c r="N2607" t="s">
        <v>15556</v>
      </c>
      <c r="O2607" t="s">
        <v>79</v>
      </c>
      <c r="P2607">
        <v>0</v>
      </c>
      <c r="Q2607">
        <v>0</v>
      </c>
      <c r="S2607" t="s">
        <v>15674</v>
      </c>
      <c r="U2607" t="s">
        <v>15675</v>
      </c>
    </row>
    <row r="2608" spans="1:21">
      <c r="A2608">
        <v>4519</v>
      </c>
      <c r="B2608" t="s">
        <v>2429</v>
      </c>
      <c r="C2608" t="s">
        <v>6333</v>
      </c>
      <c r="D2608" t="s">
        <v>1935</v>
      </c>
      <c r="E2608" t="s">
        <v>15676</v>
      </c>
      <c r="F2608" t="s">
        <v>5213</v>
      </c>
      <c r="G2608" t="s">
        <v>5457</v>
      </c>
      <c r="H2608" t="s">
        <v>27</v>
      </c>
      <c r="I2608" t="s">
        <v>28</v>
      </c>
      <c r="J2608" t="s">
        <v>15516</v>
      </c>
      <c r="K2608" t="s">
        <v>12484</v>
      </c>
      <c r="L2608" t="s">
        <v>15677</v>
      </c>
      <c r="M2608" t="s">
        <v>5643</v>
      </c>
      <c r="N2608" t="s">
        <v>15678</v>
      </c>
      <c r="O2608" t="s">
        <v>55</v>
      </c>
      <c r="P2608">
        <v>0</v>
      </c>
      <c r="Q2608">
        <v>0</v>
      </c>
      <c r="S2608" t="s">
        <v>15679</v>
      </c>
      <c r="U2608" t="s">
        <v>15675</v>
      </c>
    </row>
    <row r="2609" spans="1:21">
      <c r="A2609">
        <v>4520</v>
      </c>
      <c r="B2609" t="s">
        <v>2611</v>
      </c>
      <c r="C2609" t="s">
        <v>5455</v>
      </c>
      <c r="D2609" t="s">
        <v>3957</v>
      </c>
      <c r="E2609" t="s">
        <v>5463</v>
      </c>
      <c r="F2609" t="s">
        <v>5213</v>
      </c>
      <c r="G2609" t="s">
        <v>5457</v>
      </c>
      <c r="H2609" t="s">
        <v>27</v>
      </c>
      <c r="I2609" t="s">
        <v>2556</v>
      </c>
      <c r="J2609" t="s">
        <v>15516</v>
      </c>
      <c r="K2609" t="s">
        <v>12484</v>
      </c>
      <c r="L2609" t="s">
        <v>15677</v>
      </c>
      <c r="M2609" t="s">
        <v>5643</v>
      </c>
      <c r="N2609" t="s">
        <v>15678</v>
      </c>
      <c r="O2609" t="s">
        <v>55</v>
      </c>
      <c r="P2609">
        <v>0</v>
      </c>
      <c r="Q2609">
        <v>0</v>
      </c>
      <c r="S2609" t="s">
        <v>15680</v>
      </c>
      <c r="U2609" t="s">
        <v>15681</v>
      </c>
    </row>
    <row r="2610" spans="1:21">
      <c r="A2610">
        <v>4521</v>
      </c>
      <c r="B2610" t="s">
        <v>4515</v>
      </c>
      <c r="C2610" t="s">
        <v>15682</v>
      </c>
      <c r="D2610" t="s">
        <v>3957</v>
      </c>
      <c r="E2610" t="s">
        <v>15683</v>
      </c>
      <c r="F2610" t="s">
        <v>5213</v>
      </c>
      <c r="G2610" t="s">
        <v>5457</v>
      </c>
      <c r="H2610" t="s">
        <v>27</v>
      </c>
      <c r="I2610" t="s">
        <v>28</v>
      </c>
      <c r="J2610" t="s">
        <v>15684</v>
      </c>
      <c r="K2610" t="s">
        <v>15685</v>
      </c>
      <c r="L2610" t="s">
        <v>15686</v>
      </c>
      <c r="M2610" t="s">
        <v>15687</v>
      </c>
      <c r="O2610" t="s">
        <v>34</v>
      </c>
      <c r="P2610">
        <v>0</v>
      </c>
      <c r="Q2610">
        <v>0</v>
      </c>
      <c r="S2610" t="s">
        <v>15688</v>
      </c>
      <c r="U2610" t="s">
        <v>15689</v>
      </c>
    </row>
    <row r="2611" spans="1:21">
      <c r="A2611">
        <v>4522</v>
      </c>
      <c r="B2611" t="s">
        <v>3258</v>
      </c>
      <c r="C2611" t="s">
        <v>15280</v>
      </c>
      <c r="D2611" t="s">
        <v>3957</v>
      </c>
      <c r="E2611" t="s">
        <v>15690</v>
      </c>
      <c r="F2611" t="s">
        <v>5213</v>
      </c>
      <c r="G2611" t="s">
        <v>5457</v>
      </c>
      <c r="H2611" t="s">
        <v>27</v>
      </c>
      <c r="I2611" t="s">
        <v>28</v>
      </c>
      <c r="J2611" t="s">
        <v>15691</v>
      </c>
      <c r="K2611" t="s">
        <v>15692</v>
      </c>
      <c r="L2611" t="s">
        <v>15693</v>
      </c>
      <c r="M2611" t="s">
        <v>15694</v>
      </c>
      <c r="N2611" t="s">
        <v>15695</v>
      </c>
      <c r="O2611" t="s">
        <v>79</v>
      </c>
      <c r="P2611">
        <v>0</v>
      </c>
      <c r="Q2611">
        <v>0</v>
      </c>
      <c r="S2611" t="s">
        <v>15696</v>
      </c>
      <c r="U2611" t="s">
        <v>15697</v>
      </c>
    </row>
    <row r="2612" spans="1:21">
      <c r="A2612">
        <v>4523</v>
      </c>
      <c r="B2612" t="s">
        <v>3258</v>
      </c>
      <c r="C2612" t="s">
        <v>15280</v>
      </c>
      <c r="D2612" t="s">
        <v>3957</v>
      </c>
      <c r="E2612" t="s">
        <v>15698</v>
      </c>
      <c r="F2612" t="s">
        <v>5213</v>
      </c>
      <c r="G2612" t="s">
        <v>5457</v>
      </c>
      <c r="H2612" t="s">
        <v>27</v>
      </c>
      <c r="I2612" t="s">
        <v>28</v>
      </c>
      <c r="J2612" t="s">
        <v>15699</v>
      </c>
      <c r="K2612" t="s">
        <v>15700</v>
      </c>
      <c r="L2612" t="s">
        <v>15701</v>
      </c>
      <c r="M2612" t="s">
        <v>15702</v>
      </c>
      <c r="N2612" t="s">
        <v>15703</v>
      </c>
      <c r="O2612" t="s">
        <v>121</v>
      </c>
      <c r="P2612">
        <v>0</v>
      </c>
      <c r="Q2612">
        <v>0</v>
      </c>
      <c r="S2612" t="s">
        <v>15704</v>
      </c>
      <c r="U2612" t="s">
        <v>15705</v>
      </c>
    </row>
    <row r="2613" spans="1:21">
      <c r="A2613">
        <v>4524</v>
      </c>
      <c r="B2613" t="s">
        <v>4480</v>
      </c>
      <c r="C2613" t="s">
        <v>13057</v>
      </c>
      <c r="D2613" t="s">
        <v>364</v>
      </c>
      <c r="E2613" t="s">
        <v>15706</v>
      </c>
      <c r="F2613" t="s">
        <v>5213</v>
      </c>
      <c r="G2613" t="s">
        <v>5457</v>
      </c>
      <c r="H2613" t="s">
        <v>27</v>
      </c>
      <c r="I2613" t="s">
        <v>28</v>
      </c>
      <c r="J2613" t="s">
        <v>11738</v>
      </c>
      <c r="K2613" t="s">
        <v>5475</v>
      </c>
      <c r="L2613" t="s">
        <v>12489</v>
      </c>
      <c r="M2613" t="s">
        <v>5492</v>
      </c>
      <c r="N2613" t="s">
        <v>12490</v>
      </c>
      <c r="O2613" t="s">
        <v>79</v>
      </c>
      <c r="P2613">
        <v>0</v>
      </c>
      <c r="Q2613">
        <v>0</v>
      </c>
      <c r="S2613" t="s">
        <v>15707</v>
      </c>
      <c r="U2613" t="s">
        <v>15705</v>
      </c>
    </row>
    <row r="2614" spans="1:21">
      <c r="A2614">
        <v>4525</v>
      </c>
      <c r="B2614" t="s">
        <v>2972</v>
      </c>
      <c r="C2614" t="s">
        <v>15708</v>
      </c>
      <c r="D2614" t="s">
        <v>243</v>
      </c>
      <c r="E2614" t="s">
        <v>15709</v>
      </c>
      <c r="F2614" t="s">
        <v>5213</v>
      </c>
      <c r="G2614" t="s">
        <v>5457</v>
      </c>
      <c r="H2614" t="s">
        <v>27</v>
      </c>
      <c r="I2614" t="s">
        <v>28</v>
      </c>
      <c r="J2614" t="s">
        <v>15710</v>
      </c>
      <c r="K2614" t="s">
        <v>5642</v>
      </c>
      <c r="L2614" t="s">
        <v>15711</v>
      </c>
      <c r="M2614" t="s">
        <v>15516</v>
      </c>
      <c r="N2614" t="s">
        <v>15712</v>
      </c>
      <c r="O2614" t="s">
        <v>79</v>
      </c>
      <c r="P2614">
        <v>0</v>
      </c>
      <c r="Q2614">
        <v>0</v>
      </c>
      <c r="S2614" t="s">
        <v>15713</v>
      </c>
      <c r="U2614" t="s">
        <v>15705</v>
      </c>
    </row>
    <row r="2615" spans="1:21">
      <c r="A2615">
        <v>4526</v>
      </c>
      <c r="B2615" t="s">
        <v>2972</v>
      </c>
      <c r="C2615" t="s">
        <v>7368</v>
      </c>
      <c r="D2615" t="s">
        <v>243</v>
      </c>
      <c r="E2615" t="s">
        <v>15714</v>
      </c>
      <c r="F2615" t="s">
        <v>5213</v>
      </c>
      <c r="G2615" t="s">
        <v>5457</v>
      </c>
      <c r="H2615" t="s">
        <v>27</v>
      </c>
      <c r="I2615" t="s">
        <v>28</v>
      </c>
      <c r="J2615" t="s">
        <v>11738</v>
      </c>
      <c r="K2615" t="s">
        <v>15515</v>
      </c>
      <c r="L2615" t="s">
        <v>15715</v>
      </c>
      <c r="M2615" t="s">
        <v>15594</v>
      </c>
      <c r="N2615" t="s">
        <v>14940</v>
      </c>
      <c r="O2615" t="s">
        <v>34</v>
      </c>
      <c r="P2615">
        <v>0</v>
      </c>
      <c r="Q2615">
        <v>0</v>
      </c>
      <c r="S2615" t="s">
        <v>15716</v>
      </c>
      <c r="U2615" t="s">
        <v>15717</v>
      </c>
    </row>
    <row r="2616" spans="1:21">
      <c r="A2616">
        <v>4527</v>
      </c>
      <c r="B2616" t="s">
        <v>2646</v>
      </c>
      <c r="C2616" t="s">
        <v>12289</v>
      </c>
      <c r="D2616" t="s">
        <v>243</v>
      </c>
      <c r="E2616" t="s">
        <v>15718</v>
      </c>
      <c r="F2616" t="s">
        <v>5213</v>
      </c>
      <c r="G2616" t="s">
        <v>5457</v>
      </c>
      <c r="H2616" t="s">
        <v>27</v>
      </c>
      <c r="I2616" t="s">
        <v>28</v>
      </c>
      <c r="J2616" t="s">
        <v>5642</v>
      </c>
      <c r="K2616" t="s">
        <v>15719</v>
      </c>
      <c r="L2616" t="s">
        <v>15720</v>
      </c>
      <c r="M2616" t="s">
        <v>15721</v>
      </c>
      <c r="O2616" t="s">
        <v>55</v>
      </c>
      <c r="P2616">
        <v>0</v>
      </c>
      <c r="Q2616">
        <v>0</v>
      </c>
      <c r="S2616" t="s">
        <v>15722</v>
      </c>
      <c r="U2616" t="s">
        <v>15717</v>
      </c>
    </row>
    <row r="2617" spans="1:21">
      <c r="A2617">
        <v>4528</v>
      </c>
      <c r="B2617" t="s">
        <v>2614</v>
      </c>
      <c r="C2617" t="s">
        <v>15723</v>
      </c>
      <c r="D2617" t="s">
        <v>243</v>
      </c>
      <c r="E2617" t="s">
        <v>15724</v>
      </c>
      <c r="F2617" t="s">
        <v>5213</v>
      </c>
      <c r="G2617" t="s">
        <v>5457</v>
      </c>
      <c r="H2617" t="s">
        <v>27</v>
      </c>
      <c r="I2617" t="s">
        <v>2556</v>
      </c>
      <c r="O2617" t="s">
        <v>55</v>
      </c>
      <c r="P2617">
        <v>0</v>
      </c>
      <c r="Q2617">
        <v>0</v>
      </c>
      <c r="S2617" t="s">
        <v>15725</v>
      </c>
      <c r="U2617" t="s">
        <v>15726</v>
      </c>
    </row>
    <row r="2618" spans="1:21">
      <c r="A2618">
        <v>4529</v>
      </c>
      <c r="B2618" t="s">
        <v>2590</v>
      </c>
      <c r="C2618" t="s">
        <v>15727</v>
      </c>
      <c r="D2618" t="s">
        <v>243</v>
      </c>
      <c r="E2618" t="s">
        <v>15728</v>
      </c>
      <c r="F2618" t="s">
        <v>5213</v>
      </c>
      <c r="G2618" t="s">
        <v>5457</v>
      </c>
      <c r="H2618" t="s">
        <v>27</v>
      </c>
      <c r="I2618" t="s">
        <v>28</v>
      </c>
      <c r="J2618" t="s">
        <v>15712</v>
      </c>
      <c r="K2618" t="s">
        <v>15711</v>
      </c>
      <c r="L2618" t="s">
        <v>15729</v>
      </c>
      <c r="M2618" t="s">
        <v>15730</v>
      </c>
      <c r="O2618" t="s">
        <v>121</v>
      </c>
      <c r="P2618">
        <v>0</v>
      </c>
      <c r="Q2618">
        <v>0</v>
      </c>
      <c r="S2618" t="s">
        <v>15731</v>
      </c>
      <c r="U2618" t="s">
        <v>15726</v>
      </c>
    </row>
    <row r="2619" spans="1:21">
      <c r="A2619">
        <v>4530</v>
      </c>
      <c r="B2619" t="s">
        <v>2790</v>
      </c>
      <c r="C2619" t="s">
        <v>5455</v>
      </c>
      <c r="D2619" t="s">
        <v>3957</v>
      </c>
      <c r="E2619" t="s">
        <v>15732</v>
      </c>
      <c r="F2619" t="s">
        <v>5213</v>
      </c>
      <c r="G2619" t="s">
        <v>5457</v>
      </c>
      <c r="H2619" t="s">
        <v>27</v>
      </c>
      <c r="I2619" t="s">
        <v>2556</v>
      </c>
      <c r="O2619" t="s">
        <v>79</v>
      </c>
      <c r="P2619">
        <v>0</v>
      </c>
      <c r="Q2619">
        <v>0</v>
      </c>
      <c r="S2619" t="s">
        <v>15733</v>
      </c>
      <c r="U2619" t="s">
        <v>15734</v>
      </c>
    </row>
    <row r="2620" spans="1:21">
      <c r="A2620">
        <v>4531</v>
      </c>
      <c r="B2620" t="s">
        <v>2429</v>
      </c>
      <c r="C2620" t="s">
        <v>14731</v>
      </c>
      <c r="D2620" t="s">
        <v>364</v>
      </c>
      <c r="E2620" t="s">
        <v>15735</v>
      </c>
      <c r="F2620" t="s">
        <v>5213</v>
      </c>
      <c r="G2620" t="s">
        <v>5457</v>
      </c>
      <c r="H2620" t="s">
        <v>27</v>
      </c>
      <c r="I2620" t="s">
        <v>28</v>
      </c>
      <c r="J2620" t="s">
        <v>11340</v>
      </c>
      <c r="K2620" t="s">
        <v>15736</v>
      </c>
      <c r="L2620" t="s">
        <v>15737</v>
      </c>
      <c r="M2620" t="s">
        <v>15738</v>
      </c>
      <c r="N2620" t="s">
        <v>15739</v>
      </c>
      <c r="O2620" t="s">
        <v>55</v>
      </c>
      <c r="P2620">
        <v>0</v>
      </c>
      <c r="Q2620">
        <v>0</v>
      </c>
      <c r="S2620" t="s">
        <v>15740</v>
      </c>
      <c r="U2620" t="s">
        <v>15741</v>
      </c>
    </row>
    <row r="2621" spans="1:21">
      <c r="A2621">
        <v>4532</v>
      </c>
      <c r="B2621" t="s">
        <v>2429</v>
      </c>
      <c r="C2621" t="s">
        <v>9647</v>
      </c>
      <c r="D2621" t="s">
        <v>364</v>
      </c>
      <c r="E2621" t="s">
        <v>15742</v>
      </c>
      <c r="F2621" t="s">
        <v>5213</v>
      </c>
      <c r="G2621" t="s">
        <v>5457</v>
      </c>
      <c r="H2621" t="s">
        <v>27</v>
      </c>
      <c r="I2621" t="s">
        <v>28</v>
      </c>
      <c r="J2621" t="s">
        <v>11340</v>
      </c>
      <c r="K2621" t="s">
        <v>13738</v>
      </c>
      <c r="L2621" t="s">
        <v>15540</v>
      </c>
      <c r="M2621" t="s">
        <v>5655</v>
      </c>
      <c r="N2621" t="s">
        <v>3162</v>
      </c>
      <c r="O2621" t="s">
        <v>79</v>
      </c>
      <c r="P2621">
        <v>0</v>
      </c>
      <c r="Q2621">
        <v>0</v>
      </c>
      <c r="S2621" t="s">
        <v>15743</v>
      </c>
      <c r="U2621" t="s">
        <v>15741</v>
      </c>
    </row>
    <row r="2622" spans="1:21">
      <c r="A2622">
        <v>4533</v>
      </c>
      <c r="B2622" t="s">
        <v>2886</v>
      </c>
      <c r="C2622" t="s">
        <v>11770</v>
      </c>
      <c r="D2622" t="s">
        <v>364</v>
      </c>
      <c r="E2622" t="s">
        <v>15744</v>
      </c>
      <c r="F2622" t="s">
        <v>5213</v>
      </c>
      <c r="G2622" t="s">
        <v>5457</v>
      </c>
      <c r="H2622" t="s">
        <v>27</v>
      </c>
      <c r="I2622" t="s">
        <v>2556</v>
      </c>
      <c r="O2622" t="s">
        <v>55</v>
      </c>
      <c r="P2622">
        <v>0</v>
      </c>
      <c r="Q2622">
        <v>0</v>
      </c>
      <c r="S2622" t="s">
        <v>15745</v>
      </c>
      <c r="U2622" t="s">
        <v>15741</v>
      </c>
    </row>
    <row r="2623" spans="1:21">
      <c r="A2623">
        <v>4534</v>
      </c>
      <c r="B2623" t="s">
        <v>2886</v>
      </c>
      <c r="C2623" t="s">
        <v>11770</v>
      </c>
      <c r="D2623" t="s">
        <v>364</v>
      </c>
      <c r="E2623" t="s">
        <v>15746</v>
      </c>
      <c r="F2623" t="s">
        <v>5213</v>
      </c>
      <c r="G2623" t="s">
        <v>5457</v>
      </c>
      <c r="H2623" t="s">
        <v>27</v>
      </c>
      <c r="I2623" t="s">
        <v>2556</v>
      </c>
      <c r="O2623" t="s">
        <v>79</v>
      </c>
      <c r="P2623">
        <v>0</v>
      </c>
      <c r="Q2623">
        <v>0</v>
      </c>
      <c r="S2623" t="s">
        <v>15747</v>
      </c>
      <c r="U2623" t="s">
        <v>15748</v>
      </c>
    </row>
    <row r="2624" spans="1:21">
      <c r="A2624">
        <v>4535</v>
      </c>
      <c r="B2624" t="s">
        <v>2972</v>
      </c>
      <c r="C2624" t="s">
        <v>15245</v>
      </c>
      <c r="D2624" t="s">
        <v>243</v>
      </c>
      <c r="E2624" t="s">
        <v>15749</v>
      </c>
      <c r="F2624" t="s">
        <v>5213</v>
      </c>
      <c r="G2624" t="s">
        <v>5457</v>
      </c>
      <c r="H2624" t="s">
        <v>27</v>
      </c>
      <c r="I2624" t="s">
        <v>28</v>
      </c>
      <c r="J2624" t="s">
        <v>15664</v>
      </c>
      <c r="K2624" t="s">
        <v>11338</v>
      </c>
      <c r="L2624" t="s">
        <v>11340</v>
      </c>
      <c r="M2624" t="s">
        <v>13738</v>
      </c>
      <c r="N2624" t="s">
        <v>11339</v>
      </c>
      <c r="O2624" t="s">
        <v>55</v>
      </c>
      <c r="P2624">
        <v>0</v>
      </c>
      <c r="Q2624">
        <v>0</v>
      </c>
      <c r="S2624" t="s">
        <v>15750</v>
      </c>
      <c r="U2624" t="s">
        <v>15748</v>
      </c>
    </row>
    <row r="2625" spans="1:21">
      <c r="A2625">
        <v>4536</v>
      </c>
      <c r="B2625" t="s">
        <v>2950</v>
      </c>
      <c r="C2625" t="s">
        <v>14469</v>
      </c>
      <c r="D2625" t="s">
        <v>243</v>
      </c>
      <c r="E2625" t="s">
        <v>15751</v>
      </c>
      <c r="F2625" t="s">
        <v>5213</v>
      </c>
      <c r="G2625" t="s">
        <v>5457</v>
      </c>
      <c r="H2625" t="s">
        <v>27</v>
      </c>
      <c r="I2625" t="s">
        <v>28</v>
      </c>
      <c r="J2625" t="s">
        <v>15752</v>
      </c>
      <c r="K2625" t="s">
        <v>14940</v>
      </c>
      <c r="L2625" t="s">
        <v>5643</v>
      </c>
      <c r="M2625" t="s">
        <v>11738</v>
      </c>
      <c r="N2625" t="s">
        <v>11737</v>
      </c>
      <c r="O2625" t="s">
        <v>64</v>
      </c>
      <c r="P2625">
        <v>0</v>
      </c>
      <c r="Q2625">
        <v>0</v>
      </c>
      <c r="R2625" t="s">
        <v>15753</v>
      </c>
      <c r="S2625" t="s">
        <v>15754</v>
      </c>
      <c r="U2625" t="s">
        <v>15755</v>
      </c>
    </row>
    <row r="2626" spans="1:21">
      <c r="A2626">
        <v>4537</v>
      </c>
      <c r="B2626" t="s">
        <v>2772</v>
      </c>
      <c r="C2626" t="s">
        <v>11296</v>
      </c>
      <c r="D2626" t="s">
        <v>243</v>
      </c>
      <c r="E2626" t="s">
        <v>15756</v>
      </c>
      <c r="F2626" t="s">
        <v>5213</v>
      </c>
      <c r="G2626" t="s">
        <v>5457</v>
      </c>
      <c r="H2626" t="s">
        <v>27</v>
      </c>
      <c r="I2626" t="s">
        <v>28</v>
      </c>
      <c r="J2626" t="s">
        <v>5655</v>
      </c>
      <c r="K2626" t="s">
        <v>15757</v>
      </c>
      <c r="L2626" t="s">
        <v>15588</v>
      </c>
      <c r="M2626" t="s">
        <v>13738</v>
      </c>
      <c r="N2626" t="s">
        <v>15758</v>
      </c>
      <c r="O2626" t="s">
        <v>55</v>
      </c>
      <c r="P2626">
        <v>0</v>
      </c>
      <c r="Q2626">
        <v>0</v>
      </c>
      <c r="S2626" t="s">
        <v>15759</v>
      </c>
      <c r="U2626" t="s">
        <v>15760</v>
      </c>
    </row>
    <row r="2627" spans="1:21">
      <c r="A2627">
        <v>4538</v>
      </c>
      <c r="B2627" t="s">
        <v>2590</v>
      </c>
      <c r="C2627" t="s">
        <v>11317</v>
      </c>
      <c r="D2627" t="s">
        <v>243</v>
      </c>
      <c r="E2627" t="s">
        <v>15761</v>
      </c>
      <c r="F2627" t="s">
        <v>5213</v>
      </c>
      <c r="G2627" t="s">
        <v>5457</v>
      </c>
      <c r="H2627" t="s">
        <v>27</v>
      </c>
      <c r="I2627" t="s">
        <v>28</v>
      </c>
      <c r="J2627" t="s">
        <v>15762</v>
      </c>
      <c r="K2627" t="s">
        <v>15763</v>
      </c>
      <c r="L2627" t="s">
        <v>15764</v>
      </c>
      <c r="M2627" t="s">
        <v>15765</v>
      </c>
      <c r="N2627" t="s">
        <v>15766</v>
      </c>
      <c r="O2627" t="s">
        <v>34</v>
      </c>
      <c r="P2627">
        <v>0</v>
      </c>
      <c r="Q2627">
        <v>0</v>
      </c>
      <c r="S2627" t="s">
        <v>15767</v>
      </c>
      <c r="U2627" t="s">
        <v>15768</v>
      </c>
    </row>
    <row r="2628" spans="1:21">
      <c r="A2628">
        <v>4539</v>
      </c>
      <c r="B2628" t="s">
        <v>2614</v>
      </c>
      <c r="C2628" t="s">
        <v>12775</v>
      </c>
      <c r="D2628" t="s">
        <v>243</v>
      </c>
      <c r="E2628" t="s">
        <v>15769</v>
      </c>
      <c r="F2628" t="s">
        <v>5213</v>
      </c>
      <c r="G2628" t="s">
        <v>5457</v>
      </c>
      <c r="H2628" t="s">
        <v>27</v>
      </c>
      <c r="I2628" t="s">
        <v>2556</v>
      </c>
      <c r="O2628" t="s">
        <v>55</v>
      </c>
      <c r="P2628">
        <v>0</v>
      </c>
      <c r="Q2628">
        <v>0</v>
      </c>
      <c r="S2628" t="s">
        <v>15770</v>
      </c>
      <c r="U2628" t="s">
        <v>15768</v>
      </c>
    </row>
    <row r="2629" spans="1:21">
      <c r="A2629">
        <v>4540</v>
      </c>
      <c r="B2629" t="s">
        <v>15771</v>
      </c>
      <c r="C2629" t="s">
        <v>15772</v>
      </c>
      <c r="D2629" t="s">
        <v>243</v>
      </c>
      <c r="E2629" t="s">
        <v>15773</v>
      </c>
      <c r="F2629" t="s">
        <v>5213</v>
      </c>
      <c r="G2629" t="s">
        <v>5457</v>
      </c>
      <c r="H2629" t="s">
        <v>27</v>
      </c>
      <c r="I2629" t="s">
        <v>28</v>
      </c>
      <c r="J2629" t="s">
        <v>15774</v>
      </c>
      <c r="K2629" t="s">
        <v>15775</v>
      </c>
      <c r="L2629" t="s">
        <v>15776</v>
      </c>
      <c r="M2629" t="s">
        <v>15777</v>
      </c>
      <c r="N2629" t="s">
        <v>15778</v>
      </c>
      <c r="O2629" t="s">
        <v>121</v>
      </c>
      <c r="P2629">
        <v>0</v>
      </c>
      <c r="Q2629">
        <v>0</v>
      </c>
      <c r="S2629" t="s">
        <v>15779</v>
      </c>
      <c r="U2629" t="s">
        <v>15780</v>
      </c>
    </row>
    <row r="2630" spans="1:21">
      <c r="A2630">
        <v>4541</v>
      </c>
      <c r="B2630" t="s">
        <v>2429</v>
      </c>
      <c r="C2630" t="s">
        <v>15781</v>
      </c>
      <c r="D2630" t="s">
        <v>1935</v>
      </c>
      <c r="E2630" t="s">
        <v>15782</v>
      </c>
      <c r="F2630" t="s">
        <v>5213</v>
      </c>
      <c r="G2630" t="s">
        <v>5457</v>
      </c>
      <c r="H2630" t="s">
        <v>27</v>
      </c>
      <c r="I2630" t="s">
        <v>28</v>
      </c>
      <c r="J2630" t="s">
        <v>15783</v>
      </c>
      <c r="K2630" t="s">
        <v>15784</v>
      </c>
      <c r="L2630" t="s">
        <v>15785</v>
      </c>
      <c r="M2630" t="s">
        <v>15786</v>
      </c>
      <c r="N2630" t="s">
        <v>15787</v>
      </c>
      <c r="O2630" t="s">
        <v>79</v>
      </c>
      <c r="P2630">
        <v>0</v>
      </c>
      <c r="Q2630">
        <v>0</v>
      </c>
      <c r="S2630" t="s">
        <v>15788</v>
      </c>
      <c r="U2630" t="s">
        <v>15789</v>
      </c>
    </row>
    <row r="2631" spans="1:21">
      <c r="A2631">
        <v>4542</v>
      </c>
      <c r="B2631" t="s">
        <v>2972</v>
      </c>
      <c r="C2631" t="s">
        <v>15162</v>
      </c>
      <c r="D2631" t="s">
        <v>243</v>
      </c>
      <c r="E2631" t="s">
        <v>15790</v>
      </c>
      <c r="F2631" t="s">
        <v>5213</v>
      </c>
      <c r="G2631" t="s">
        <v>5457</v>
      </c>
      <c r="H2631" t="s">
        <v>27</v>
      </c>
      <c r="I2631" t="s">
        <v>28</v>
      </c>
      <c r="J2631" t="s">
        <v>15540</v>
      </c>
      <c r="K2631" t="s">
        <v>5655</v>
      </c>
      <c r="L2631" t="s">
        <v>13738</v>
      </c>
      <c r="M2631" t="s">
        <v>15791</v>
      </c>
      <c r="N2631" t="s">
        <v>3162</v>
      </c>
      <c r="O2631" t="s">
        <v>64</v>
      </c>
      <c r="P2631">
        <v>0</v>
      </c>
      <c r="Q2631">
        <v>0</v>
      </c>
      <c r="S2631" t="s">
        <v>15792</v>
      </c>
      <c r="U2631" t="s">
        <v>15789</v>
      </c>
    </row>
    <row r="2632" spans="1:21">
      <c r="A2632">
        <v>4543</v>
      </c>
      <c r="B2632" t="s">
        <v>2950</v>
      </c>
      <c r="C2632" t="s">
        <v>14469</v>
      </c>
      <c r="D2632" t="s">
        <v>23</v>
      </c>
      <c r="E2632" t="s">
        <v>15793</v>
      </c>
      <c r="F2632" t="s">
        <v>5213</v>
      </c>
      <c r="G2632" t="s">
        <v>5457</v>
      </c>
      <c r="H2632" t="s">
        <v>27</v>
      </c>
      <c r="I2632" t="s">
        <v>28</v>
      </c>
      <c r="J2632" t="s">
        <v>5492</v>
      </c>
      <c r="K2632" t="s">
        <v>15715</v>
      </c>
      <c r="L2632" t="s">
        <v>15671</v>
      </c>
      <c r="M2632" t="s">
        <v>15794</v>
      </c>
      <c r="N2632" t="s">
        <v>15795</v>
      </c>
      <c r="O2632" t="s">
        <v>79</v>
      </c>
      <c r="P2632">
        <v>0</v>
      </c>
      <c r="Q2632">
        <v>0</v>
      </c>
      <c r="S2632" t="s">
        <v>15796</v>
      </c>
      <c r="U2632" t="s">
        <v>15789</v>
      </c>
    </row>
    <row r="2633" spans="1:21">
      <c r="A2633">
        <v>4544</v>
      </c>
      <c r="B2633" t="s">
        <v>4480</v>
      </c>
      <c r="C2633" t="s">
        <v>15797</v>
      </c>
      <c r="D2633" t="s">
        <v>23</v>
      </c>
      <c r="E2633" t="s">
        <v>15798</v>
      </c>
      <c r="F2633" t="s">
        <v>5213</v>
      </c>
      <c r="G2633" t="s">
        <v>5457</v>
      </c>
      <c r="H2633" t="s">
        <v>27</v>
      </c>
      <c r="I2633" t="s">
        <v>28</v>
      </c>
      <c r="J2633" t="s">
        <v>15799</v>
      </c>
      <c r="K2633" t="s">
        <v>5653</v>
      </c>
      <c r="L2633" t="s">
        <v>11337</v>
      </c>
      <c r="M2633" t="s">
        <v>15800</v>
      </c>
      <c r="N2633" t="s">
        <v>15801</v>
      </c>
      <c r="O2633" t="s">
        <v>121</v>
      </c>
      <c r="P2633">
        <v>0</v>
      </c>
      <c r="Q2633">
        <v>0</v>
      </c>
      <c r="R2633" t="s">
        <v>15802</v>
      </c>
      <c r="S2633" t="s">
        <v>15803</v>
      </c>
      <c r="U2633" t="s">
        <v>15804</v>
      </c>
    </row>
    <row r="2634" spans="1:21">
      <c r="A2634">
        <v>4545</v>
      </c>
      <c r="B2634" t="s">
        <v>2772</v>
      </c>
      <c r="C2634" t="s">
        <v>65</v>
      </c>
      <c r="D2634" t="s">
        <v>23</v>
      </c>
      <c r="E2634" t="s">
        <v>15805</v>
      </c>
      <c r="F2634" t="s">
        <v>5213</v>
      </c>
      <c r="G2634" t="s">
        <v>5457</v>
      </c>
      <c r="H2634" t="s">
        <v>27</v>
      </c>
      <c r="I2634" t="s">
        <v>28</v>
      </c>
      <c r="J2634" t="s">
        <v>15806</v>
      </c>
      <c r="K2634" t="s">
        <v>5475</v>
      </c>
      <c r="L2634" t="s">
        <v>15807</v>
      </c>
      <c r="M2634" t="s">
        <v>15730</v>
      </c>
      <c r="N2634" t="s">
        <v>12490</v>
      </c>
      <c r="O2634" t="s">
        <v>34</v>
      </c>
      <c r="P2634">
        <v>0</v>
      </c>
      <c r="Q2634">
        <v>0</v>
      </c>
      <c r="S2634" t="s">
        <v>15808</v>
      </c>
      <c r="U2634" t="s">
        <v>15809</v>
      </c>
    </row>
    <row r="2635" spans="1:21">
      <c r="A2635">
        <v>4546</v>
      </c>
      <c r="B2635" t="s">
        <v>2429</v>
      </c>
      <c r="C2635" t="s">
        <v>6248</v>
      </c>
      <c r="D2635" t="s">
        <v>1935</v>
      </c>
      <c r="E2635" t="s">
        <v>15810</v>
      </c>
      <c r="F2635" t="s">
        <v>5213</v>
      </c>
      <c r="G2635" t="s">
        <v>5457</v>
      </c>
      <c r="H2635" t="s">
        <v>27</v>
      </c>
      <c r="I2635" t="s">
        <v>28</v>
      </c>
      <c r="J2635" t="s">
        <v>15811</v>
      </c>
      <c r="K2635" t="s">
        <v>15812</v>
      </c>
      <c r="L2635" t="s">
        <v>15813</v>
      </c>
      <c r="M2635" t="s">
        <v>15814</v>
      </c>
      <c r="N2635" t="s">
        <v>15815</v>
      </c>
      <c r="O2635" t="s">
        <v>79</v>
      </c>
      <c r="P2635">
        <v>0</v>
      </c>
      <c r="Q2635">
        <v>0</v>
      </c>
      <c r="S2635" t="s">
        <v>15816</v>
      </c>
      <c r="U2635" t="s">
        <v>15817</v>
      </c>
    </row>
    <row r="2636" spans="1:21">
      <c r="A2636">
        <v>4547</v>
      </c>
      <c r="B2636" t="s">
        <v>2429</v>
      </c>
      <c r="C2636" t="s">
        <v>15267</v>
      </c>
      <c r="D2636" t="s">
        <v>1935</v>
      </c>
      <c r="E2636" t="s">
        <v>15818</v>
      </c>
      <c r="F2636" t="s">
        <v>5213</v>
      </c>
      <c r="G2636" t="s">
        <v>5457</v>
      </c>
      <c r="H2636" t="s">
        <v>27</v>
      </c>
      <c r="I2636" t="s">
        <v>28</v>
      </c>
      <c r="J2636" t="s">
        <v>15540</v>
      </c>
      <c r="K2636" t="s">
        <v>15819</v>
      </c>
      <c r="L2636" t="s">
        <v>5654</v>
      </c>
      <c r="M2636" t="s">
        <v>15820</v>
      </c>
      <c r="N2636" t="s">
        <v>15821</v>
      </c>
      <c r="O2636" t="s">
        <v>64</v>
      </c>
      <c r="P2636">
        <v>0</v>
      </c>
      <c r="Q2636">
        <v>0</v>
      </c>
      <c r="S2636" t="s">
        <v>15822</v>
      </c>
      <c r="U2636" t="s">
        <v>15823</v>
      </c>
    </row>
    <row r="2637" spans="1:21">
      <c r="A2637">
        <v>4548</v>
      </c>
      <c r="B2637" t="s">
        <v>3258</v>
      </c>
      <c r="C2637" t="s">
        <v>6453</v>
      </c>
      <c r="D2637" t="s">
        <v>3957</v>
      </c>
      <c r="E2637" t="s">
        <v>15824</v>
      </c>
      <c r="F2637" t="s">
        <v>5213</v>
      </c>
      <c r="G2637" t="s">
        <v>5457</v>
      </c>
      <c r="H2637" t="s">
        <v>27</v>
      </c>
      <c r="I2637" t="s">
        <v>28</v>
      </c>
      <c r="J2637" t="s">
        <v>15825</v>
      </c>
      <c r="K2637" t="s">
        <v>15826</v>
      </c>
      <c r="L2637" t="s">
        <v>15827</v>
      </c>
      <c r="M2637" t="s">
        <v>15828</v>
      </c>
      <c r="N2637" t="s">
        <v>15829</v>
      </c>
      <c r="O2637" t="s">
        <v>34</v>
      </c>
      <c r="P2637">
        <v>0</v>
      </c>
      <c r="Q2637">
        <v>0</v>
      </c>
      <c r="S2637" t="s">
        <v>15830</v>
      </c>
      <c r="U2637" t="s">
        <v>15831</v>
      </c>
    </row>
    <row r="2638" spans="1:21">
      <c r="A2638">
        <v>4549</v>
      </c>
      <c r="B2638" t="s">
        <v>2972</v>
      </c>
      <c r="C2638" t="s">
        <v>15097</v>
      </c>
      <c r="D2638" t="s">
        <v>364</v>
      </c>
      <c r="E2638" t="s">
        <v>15832</v>
      </c>
      <c r="F2638" t="s">
        <v>5213</v>
      </c>
      <c r="G2638" t="s">
        <v>5457</v>
      </c>
      <c r="H2638" t="s">
        <v>27</v>
      </c>
      <c r="I2638" t="s">
        <v>28</v>
      </c>
      <c r="J2638" t="s">
        <v>11338</v>
      </c>
      <c r="K2638" t="s">
        <v>11340</v>
      </c>
      <c r="L2638" t="s">
        <v>15738</v>
      </c>
      <c r="M2638" t="s">
        <v>11339</v>
      </c>
      <c r="N2638" t="s">
        <v>13738</v>
      </c>
      <c r="O2638" t="s">
        <v>64</v>
      </c>
      <c r="P2638">
        <v>0</v>
      </c>
      <c r="Q2638">
        <v>0</v>
      </c>
      <c r="S2638" t="s">
        <v>15833</v>
      </c>
      <c r="U2638" t="s">
        <v>15834</v>
      </c>
    </row>
    <row r="2639" spans="1:21">
      <c r="A2639">
        <v>4550</v>
      </c>
      <c r="B2639" t="s">
        <v>2950</v>
      </c>
      <c r="C2639" t="s">
        <v>9361</v>
      </c>
      <c r="D2639" t="s">
        <v>364</v>
      </c>
      <c r="E2639" t="s">
        <v>15835</v>
      </c>
      <c r="F2639" t="s">
        <v>5213</v>
      </c>
      <c r="G2639" t="s">
        <v>5457</v>
      </c>
      <c r="H2639" t="s">
        <v>27</v>
      </c>
      <c r="I2639" t="s">
        <v>28</v>
      </c>
      <c r="J2639" t="s">
        <v>11336</v>
      </c>
      <c r="K2639" t="s">
        <v>12952</v>
      </c>
      <c r="L2639" t="s">
        <v>11339</v>
      </c>
      <c r="M2639" t="s">
        <v>13738</v>
      </c>
      <c r="N2639" t="s">
        <v>15542</v>
      </c>
      <c r="O2639" t="s">
        <v>55</v>
      </c>
      <c r="P2639">
        <v>0</v>
      </c>
      <c r="Q2639">
        <v>0</v>
      </c>
      <c r="S2639" t="s">
        <v>15836</v>
      </c>
      <c r="U2639" t="s">
        <v>15834</v>
      </c>
    </row>
    <row r="2640" spans="1:21">
      <c r="A2640" t="s">
        <v>15837</v>
      </c>
      <c r="B2640" t="s">
        <v>2614</v>
      </c>
      <c r="C2640" t="s">
        <v>11770</v>
      </c>
      <c r="D2640" t="s">
        <v>364</v>
      </c>
      <c r="E2640" t="s">
        <v>15838</v>
      </c>
      <c r="F2640" t="s">
        <v>5213</v>
      </c>
      <c r="G2640" t="s">
        <v>5457</v>
      </c>
      <c r="H2640" t="s">
        <v>27</v>
      </c>
      <c r="I2640" t="s">
        <v>2556</v>
      </c>
      <c r="J2640" t="s">
        <v>15799</v>
      </c>
      <c r="K2640" t="s">
        <v>5653</v>
      </c>
      <c r="L2640" t="s">
        <v>11337</v>
      </c>
      <c r="M2640" t="s">
        <v>15800</v>
      </c>
      <c r="N2640" t="s">
        <v>15801</v>
      </c>
      <c r="O2640" t="s">
        <v>55</v>
      </c>
      <c r="P2640">
        <v>0</v>
      </c>
      <c r="Q2640">
        <v>0</v>
      </c>
      <c r="S2640" t="s">
        <v>15839</v>
      </c>
      <c r="U2640" t="s">
        <v>15834</v>
      </c>
    </row>
    <row r="2641" spans="1:21">
      <c r="A2641">
        <v>4552</v>
      </c>
      <c r="B2641" t="s">
        <v>15287</v>
      </c>
      <c r="C2641" t="s">
        <v>15425</v>
      </c>
      <c r="D2641" t="s">
        <v>364</v>
      </c>
      <c r="E2641" t="s">
        <v>15840</v>
      </c>
      <c r="F2641" t="s">
        <v>5213</v>
      </c>
      <c r="G2641" t="s">
        <v>5457</v>
      </c>
      <c r="H2641" t="s">
        <v>27</v>
      </c>
      <c r="I2641" t="s">
        <v>28</v>
      </c>
      <c r="J2641" t="s">
        <v>15841</v>
      </c>
      <c r="K2641" t="s">
        <v>15842</v>
      </c>
      <c r="L2641" t="s">
        <v>15843</v>
      </c>
      <c r="M2641" t="s">
        <v>15844</v>
      </c>
      <c r="N2641" t="s">
        <v>15845</v>
      </c>
      <c r="O2641" t="s">
        <v>55</v>
      </c>
      <c r="P2641">
        <v>0</v>
      </c>
      <c r="Q2641">
        <v>0</v>
      </c>
      <c r="R2641" t="s">
        <v>15846</v>
      </c>
      <c r="S2641" t="s">
        <v>15847</v>
      </c>
      <c r="U2641" t="s">
        <v>15848</v>
      </c>
    </row>
    <row r="2642" spans="1:21">
      <c r="A2642">
        <v>4553</v>
      </c>
      <c r="B2642" t="s">
        <v>4480</v>
      </c>
      <c r="C2642" t="s">
        <v>15849</v>
      </c>
      <c r="D2642" t="s">
        <v>364</v>
      </c>
      <c r="E2642" t="s">
        <v>15850</v>
      </c>
      <c r="F2642" t="s">
        <v>5213</v>
      </c>
      <c r="G2642" t="s">
        <v>5457</v>
      </c>
      <c r="H2642" t="s">
        <v>27</v>
      </c>
      <c r="I2642" t="s">
        <v>28</v>
      </c>
      <c r="J2642" t="s">
        <v>15712</v>
      </c>
      <c r="K2642" t="s">
        <v>15851</v>
      </c>
      <c r="L2642" t="s">
        <v>15852</v>
      </c>
      <c r="M2642" t="s">
        <v>15853</v>
      </c>
      <c r="N2642" t="s">
        <v>15854</v>
      </c>
      <c r="O2642" t="s">
        <v>79</v>
      </c>
      <c r="P2642">
        <v>0</v>
      </c>
      <c r="Q2642">
        <v>0</v>
      </c>
      <c r="S2642" t="s">
        <v>15855</v>
      </c>
      <c r="U2642" t="s">
        <v>15856</v>
      </c>
    </row>
    <row r="2643" spans="1:21">
      <c r="A2643">
        <v>4554</v>
      </c>
      <c r="B2643" t="s">
        <v>2590</v>
      </c>
      <c r="C2643" t="s">
        <v>15857</v>
      </c>
      <c r="D2643" t="s">
        <v>364</v>
      </c>
      <c r="E2643" t="s">
        <v>15858</v>
      </c>
      <c r="F2643" t="s">
        <v>5213</v>
      </c>
      <c r="G2643" t="s">
        <v>5457</v>
      </c>
      <c r="H2643" t="s">
        <v>27</v>
      </c>
      <c r="I2643" t="s">
        <v>28</v>
      </c>
      <c r="J2643" t="s">
        <v>15859</v>
      </c>
      <c r="K2643" t="s">
        <v>15860</v>
      </c>
      <c r="L2643" t="s">
        <v>15861</v>
      </c>
      <c r="M2643" t="s">
        <v>15862</v>
      </c>
      <c r="O2643" t="s">
        <v>55</v>
      </c>
      <c r="P2643">
        <v>0</v>
      </c>
      <c r="Q2643">
        <v>0</v>
      </c>
      <c r="S2643" t="s">
        <v>15863</v>
      </c>
      <c r="U2643" t="s">
        <v>15864</v>
      </c>
    </row>
    <row r="2644" spans="1:21">
      <c r="A2644">
        <v>4555</v>
      </c>
      <c r="B2644" t="s">
        <v>11274</v>
      </c>
      <c r="C2644" t="s">
        <v>13630</v>
      </c>
      <c r="D2644" t="s">
        <v>243</v>
      </c>
      <c r="E2644" t="s">
        <v>15865</v>
      </c>
      <c r="F2644" t="s">
        <v>5213</v>
      </c>
      <c r="G2644" t="s">
        <v>5457</v>
      </c>
      <c r="H2644" t="s">
        <v>27</v>
      </c>
      <c r="I2644" t="s">
        <v>28</v>
      </c>
      <c r="J2644" t="s">
        <v>15866</v>
      </c>
      <c r="K2644" t="s">
        <v>15867</v>
      </c>
      <c r="L2644" t="s">
        <v>15868</v>
      </c>
      <c r="M2644" t="s">
        <v>15542</v>
      </c>
      <c r="N2644" t="s">
        <v>15869</v>
      </c>
      <c r="O2644" t="s">
        <v>34</v>
      </c>
      <c r="P2644">
        <v>0</v>
      </c>
      <c r="Q2644">
        <v>0</v>
      </c>
      <c r="S2644" t="s">
        <v>15870</v>
      </c>
      <c r="U2644" t="s">
        <v>15871</v>
      </c>
    </row>
    <row r="2645" spans="1:21">
      <c r="A2645">
        <v>4556</v>
      </c>
      <c r="B2645" t="s">
        <v>11132</v>
      </c>
      <c r="C2645" t="s">
        <v>15872</v>
      </c>
      <c r="D2645" t="s">
        <v>243</v>
      </c>
      <c r="E2645" t="s">
        <v>15873</v>
      </c>
      <c r="F2645" t="s">
        <v>5213</v>
      </c>
      <c r="G2645" t="s">
        <v>5457</v>
      </c>
      <c r="H2645" t="s">
        <v>27</v>
      </c>
      <c r="I2645" t="s">
        <v>28</v>
      </c>
      <c r="J2645" t="s">
        <v>15874</v>
      </c>
      <c r="K2645" t="s">
        <v>15875</v>
      </c>
      <c r="L2645" t="s">
        <v>15876</v>
      </c>
      <c r="M2645" t="s">
        <v>15877</v>
      </c>
      <c r="O2645" t="s">
        <v>55</v>
      </c>
      <c r="P2645">
        <v>0</v>
      </c>
      <c r="Q2645">
        <v>0</v>
      </c>
      <c r="S2645" t="s">
        <v>15878</v>
      </c>
      <c r="U2645" t="s">
        <v>15879</v>
      </c>
    </row>
    <row r="2646" spans="1:21">
      <c r="A2646">
        <v>4557</v>
      </c>
      <c r="B2646" t="s">
        <v>11308</v>
      </c>
      <c r="C2646" t="s">
        <v>15880</v>
      </c>
      <c r="D2646" t="s">
        <v>243</v>
      </c>
      <c r="E2646" t="s">
        <v>15881</v>
      </c>
      <c r="F2646" t="s">
        <v>5213</v>
      </c>
      <c r="G2646" t="s">
        <v>5457</v>
      </c>
      <c r="H2646" t="s">
        <v>27</v>
      </c>
      <c r="I2646" t="s">
        <v>28</v>
      </c>
      <c r="J2646" t="s">
        <v>15882</v>
      </c>
      <c r="K2646" t="s">
        <v>15883</v>
      </c>
      <c r="L2646" t="s">
        <v>15884</v>
      </c>
      <c r="M2646" t="s">
        <v>15885</v>
      </c>
      <c r="N2646" t="s">
        <v>15886</v>
      </c>
      <c r="O2646" t="s">
        <v>34</v>
      </c>
      <c r="P2646">
        <v>0</v>
      </c>
      <c r="Q2646">
        <v>0</v>
      </c>
      <c r="S2646" t="s">
        <v>15887</v>
      </c>
      <c r="U2646" t="s">
        <v>15879</v>
      </c>
    </row>
    <row r="2647" spans="1:21">
      <c r="A2647">
        <v>4558</v>
      </c>
      <c r="B2647" t="s">
        <v>3258</v>
      </c>
      <c r="C2647" t="s">
        <v>12355</v>
      </c>
      <c r="D2647" t="s">
        <v>243</v>
      </c>
      <c r="E2647" t="s">
        <v>15888</v>
      </c>
      <c r="F2647" t="s">
        <v>5213</v>
      </c>
      <c r="G2647" t="s">
        <v>5457</v>
      </c>
      <c r="H2647" t="s">
        <v>27</v>
      </c>
      <c r="I2647" t="s">
        <v>28</v>
      </c>
      <c r="J2647" t="s">
        <v>15561</v>
      </c>
      <c r="K2647" t="s">
        <v>15889</v>
      </c>
      <c r="L2647" t="s">
        <v>15890</v>
      </c>
      <c r="M2647" t="s">
        <v>15891</v>
      </c>
      <c r="N2647" t="s">
        <v>15892</v>
      </c>
      <c r="O2647" t="s">
        <v>79</v>
      </c>
      <c r="P2647">
        <v>0</v>
      </c>
      <c r="Q2647">
        <v>0</v>
      </c>
      <c r="S2647" t="s">
        <v>15893</v>
      </c>
      <c r="U2647" t="s">
        <v>15894</v>
      </c>
    </row>
    <row r="2648" spans="1:21">
      <c r="A2648" t="s">
        <v>15895</v>
      </c>
      <c r="B2648" t="s">
        <v>2429</v>
      </c>
      <c r="C2648" t="s">
        <v>3539</v>
      </c>
      <c r="D2648" t="s">
        <v>3957</v>
      </c>
      <c r="E2648" t="s">
        <v>15896</v>
      </c>
      <c r="F2648" t="s">
        <v>5213</v>
      </c>
      <c r="G2648" t="s">
        <v>15897</v>
      </c>
      <c r="H2648" t="s">
        <v>27</v>
      </c>
      <c r="I2648" t="s">
        <v>28</v>
      </c>
      <c r="J2648" t="s">
        <v>15898</v>
      </c>
      <c r="K2648" t="s">
        <v>15899</v>
      </c>
      <c r="L2648" t="s">
        <v>15900</v>
      </c>
      <c r="M2648" t="s">
        <v>15901</v>
      </c>
      <c r="N2648" t="s">
        <v>15902</v>
      </c>
      <c r="O2648" t="s">
        <v>55</v>
      </c>
      <c r="P2648">
        <v>0</v>
      </c>
      <c r="Q2648">
        <v>0</v>
      </c>
      <c r="S2648" t="s">
        <v>15903</v>
      </c>
      <c r="U2648" t="s">
        <v>15904</v>
      </c>
    </row>
    <row r="2649" spans="1:21">
      <c r="A2649">
        <v>4560</v>
      </c>
      <c r="B2649" t="s">
        <v>2611</v>
      </c>
      <c r="C2649" t="s">
        <v>6105</v>
      </c>
      <c r="D2649" t="s">
        <v>3957</v>
      </c>
      <c r="E2649" t="s">
        <v>15905</v>
      </c>
      <c r="F2649" t="s">
        <v>5213</v>
      </c>
      <c r="G2649" t="s">
        <v>15897</v>
      </c>
      <c r="H2649" t="s">
        <v>27</v>
      </c>
      <c r="I2649" t="s">
        <v>28</v>
      </c>
      <c r="J2649" t="s">
        <v>15906</v>
      </c>
      <c r="K2649" t="s">
        <v>15907</v>
      </c>
      <c r="L2649" t="s">
        <v>15908</v>
      </c>
      <c r="M2649" t="s">
        <v>15909</v>
      </c>
      <c r="N2649" t="s">
        <v>15910</v>
      </c>
      <c r="O2649" t="s">
        <v>64</v>
      </c>
      <c r="P2649">
        <v>0</v>
      </c>
      <c r="Q2649">
        <v>0</v>
      </c>
      <c r="S2649" t="s">
        <v>15911</v>
      </c>
      <c r="T2649" t="s">
        <v>15912</v>
      </c>
      <c r="U2649" t="s">
        <v>15913</v>
      </c>
    </row>
    <row r="2650" spans="1:21">
      <c r="A2650" t="s">
        <v>15914</v>
      </c>
      <c r="B2650" t="s">
        <v>2950</v>
      </c>
      <c r="C2650" t="s">
        <v>12708</v>
      </c>
      <c r="D2650" t="s">
        <v>364</v>
      </c>
      <c r="E2650" t="s">
        <v>15915</v>
      </c>
      <c r="F2650" t="s">
        <v>5213</v>
      </c>
      <c r="G2650" t="s">
        <v>15897</v>
      </c>
      <c r="H2650" t="s">
        <v>27</v>
      </c>
      <c r="I2650" t="s">
        <v>28</v>
      </c>
      <c r="J2650" t="s">
        <v>6475</v>
      </c>
      <c r="K2650" t="s">
        <v>4209</v>
      </c>
      <c r="L2650" t="s">
        <v>6384</v>
      </c>
      <c r="M2650" t="s">
        <v>9445</v>
      </c>
      <c r="N2650" t="s">
        <v>4254</v>
      </c>
      <c r="O2650" t="s">
        <v>55</v>
      </c>
      <c r="P2650">
        <v>0</v>
      </c>
      <c r="Q2650">
        <v>0</v>
      </c>
      <c r="S2650" t="s">
        <v>15916</v>
      </c>
      <c r="U2650" t="s">
        <v>15917</v>
      </c>
    </row>
    <row r="2651" spans="1:21">
      <c r="A2651">
        <v>4562</v>
      </c>
      <c r="B2651" t="s">
        <v>11126</v>
      </c>
      <c r="C2651" t="s">
        <v>11127</v>
      </c>
      <c r="D2651" t="s">
        <v>243</v>
      </c>
      <c r="E2651" t="s">
        <v>15918</v>
      </c>
      <c r="F2651" t="s">
        <v>5213</v>
      </c>
      <c r="G2651" t="s">
        <v>15897</v>
      </c>
      <c r="H2651" t="s">
        <v>27</v>
      </c>
      <c r="I2651" t="s">
        <v>28</v>
      </c>
      <c r="J2651" t="s">
        <v>15919</v>
      </c>
      <c r="K2651" t="s">
        <v>15920</v>
      </c>
      <c r="L2651" t="s">
        <v>15921</v>
      </c>
      <c r="M2651" t="s">
        <v>15922</v>
      </c>
      <c r="N2651" t="s">
        <v>15923</v>
      </c>
      <c r="O2651" t="s">
        <v>79</v>
      </c>
      <c r="P2651">
        <v>0</v>
      </c>
      <c r="Q2651">
        <v>0</v>
      </c>
      <c r="S2651" t="s">
        <v>15924</v>
      </c>
      <c r="U2651" t="s">
        <v>15925</v>
      </c>
    </row>
    <row r="2652" spans="1:21">
      <c r="A2652">
        <v>4563</v>
      </c>
      <c r="B2652" t="s">
        <v>2445</v>
      </c>
      <c r="C2652" t="s">
        <v>15727</v>
      </c>
      <c r="D2652" t="s">
        <v>243</v>
      </c>
      <c r="E2652" t="s">
        <v>15926</v>
      </c>
      <c r="F2652" t="s">
        <v>5213</v>
      </c>
      <c r="G2652" t="s">
        <v>15897</v>
      </c>
      <c r="H2652" t="s">
        <v>27</v>
      </c>
      <c r="I2652" t="s">
        <v>28</v>
      </c>
      <c r="J2652" t="s">
        <v>9209</v>
      </c>
      <c r="K2652" t="s">
        <v>11744</v>
      </c>
      <c r="L2652" t="s">
        <v>15927</v>
      </c>
      <c r="M2652" t="s">
        <v>15928</v>
      </c>
      <c r="O2652" t="s">
        <v>55</v>
      </c>
      <c r="P2652">
        <v>0</v>
      </c>
      <c r="Q2652">
        <v>0</v>
      </c>
      <c r="S2652" t="s">
        <v>15929</v>
      </c>
      <c r="U2652" t="s">
        <v>15930</v>
      </c>
    </row>
    <row r="2653" spans="1:21">
      <c r="A2653">
        <v>4564</v>
      </c>
      <c r="B2653" t="s">
        <v>2950</v>
      </c>
      <c r="C2653" t="s">
        <v>15931</v>
      </c>
      <c r="D2653" t="s">
        <v>243</v>
      </c>
      <c r="E2653" t="s">
        <v>15932</v>
      </c>
      <c r="F2653" t="s">
        <v>5213</v>
      </c>
      <c r="G2653" t="s">
        <v>15897</v>
      </c>
      <c r="H2653" t="s">
        <v>27</v>
      </c>
      <c r="I2653" t="s">
        <v>28</v>
      </c>
      <c r="J2653" t="s">
        <v>12333</v>
      </c>
      <c r="K2653" t="s">
        <v>15933</v>
      </c>
      <c r="L2653" t="s">
        <v>11246</v>
      </c>
      <c r="M2653" t="s">
        <v>15934</v>
      </c>
      <c r="N2653" t="s">
        <v>15935</v>
      </c>
      <c r="O2653" t="s">
        <v>55</v>
      </c>
      <c r="P2653">
        <v>0</v>
      </c>
      <c r="Q2653">
        <v>0</v>
      </c>
      <c r="S2653" t="s">
        <v>15936</v>
      </c>
      <c r="U2653" t="s">
        <v>15937</v>
      </c>
    </row>
    <row r="2654" spans="1:21">
      <c r="A2654">
        <v>4565</v>
      </c>
      <c r="B2654" t="s">
        <v>3748</v>
      </c>
      <c r="C2654" t="s">
        <v>13383</v>
      </c>
      <c r="D2654" t="s">
        <v>243</v>
      </c>
      <c r="E2654" t="s">
        <v>15938</v>
      </c>
      <c r="F2654" t="s">
        <v>5213</v>
      </c>
      <c r="G2654" t="s">
        <v>15897</v>
      </c>
      <c r="H2654" t="s">
        <v>27</v>
      </c>
      <c r="I2654" t="s">
        <v>28</v>
      </c>
      <c r="J2654" t="s">
        <v>13385</v>
      </c>
      <c r="K2654" t="s">
        <v>13386</v>
      </c>
      <c r="L2654" t="s">
        <v>13387</v>
      </c>
      <c r="M2654" t="s">
        <v>11892</v>
      </c>
      <c r="N2654" t="s">
        <v>13388</v>
      </c>
      <c r="O2654" t="s">
        <v>79</v>
      </c>
      <c r="P2654">
        <v>0</v>
      </c>
      <c r="Q2654">
        <v>0</v>
      </c>
      <c r="S2654" t="s">
        <v>15939</v>
      </c>
      <c r="U2654" t="s">
        <v>15940</v>
      </c>
    </row>
    <row r="2655" spans="1:21">
      <c r="A2655">
        <v>4566</v>
      </c>
      <c r="B2655" t="s">
        <v>11126</v>
      </c>
      <c r="C2655" t="s">
        <v>14045</v>
      </c>
      <c r="D2655" t="s">
        <v>23</v>
      </c>
      <c r="E2655" t="s">
        <v>15941</v>
      </c>
      <c r="F2655" t="s">
        <v>5213</v>
      </c>
      <c r="G2655" t="s">
        <v>15897</v>
      </c>
      <c r="H2655" t="s">
        <v>27</v>
      </c>
      <c r="I2655" t="s">
        <v>28</v>
      </c>
      <c r="J2655" t="s">
        <v>15942</v>
      </c>
      <c r="K2655" t="s">
        <v>15943</v>
      </c>
      <c r="L2655" t="s">
        <v>15944</v>
      </c>
      <c r="M2655" t="s">
        <v>15945</v>
      </c>
      <c r="O2655" t="s">
        <v>34</v>
      </c>
      <c r="P2655">
        <v>0</v>
      </c>
      <c r="Q2655">
        <v>0</v>
      </c>
      <c r="S2655" t="s">
        <v>15946</v>
      </c>
      <c r="U2655" t="s">
        <v>15947</v>
      </c>
    </row>
    <row r="2656" spans="1:21">
      <c r="A2656">
        <v>4567</v>
      </c>
      <c r="B2656" t="s">
        <v>3258</v>
      </c>
      <c r="C2656" t="s">
        <v>15948</v>
      </c>
      <c r="D2656" t="s">
        <v>23</v>
      </c>
      <c r="E2656" t="s">
        <v>15949</v>
      </c>
      <c r="F2656" t="s">
        <v>5213</v>
      </c>
      <c r="G2656" t="s">
        <v>15897</v>
      </c>
      <c r="H2656" t="s">
        <v>27</v>
      </c>
      <c r="I2656" t="s">
        <v>28</v>
      </c>
      <c r="J2656" t="s">
        <v>11637</v>
      </c>
      <c r="K2656" t="s">
        <v>9387</v>
      </c>
      <c r="L2656" t="s">
        <v>9379</v>
      </c>
      <c r="M2656" t="s">
        <v>9405</v>
      </c>
      <c r="N2656" t="s">
        <v>5424</v>
      </c>
      <c r="O2656" t="s">
        <v>34</v>
      </c>
      <c r="P2656">
        <v>0</v>
      </c>
      <c r="Q2656">
        <v>0</v>
      </c>
      <c r="S2656" t="s">
        <v>15950</v>
      </c>
      <c r="U2656" t="s">
        <v>15951</v>
      </c>
    </row>
    <row r="2657" spans="1:21">
      <c r="A2657">
        <v>4568</v>
      </c>
      <c r="B2657" t="s">
        <v>3258</v>
      </c>
      <c r="C2657" t="s">
        <v>15948</v>
      </c>
      <c r="D2657" t="s">
        <v>23</v>
      </c>
      <c r="E2657" t="s">
        <v>15952</v>
      </c>
      <c r="F2657" t="s">
        <v>5213</v>
      </c>
      <c r="G2657" t="s">
        <v>15897</v>
      </c>
      <c r="H2657" t="s">
        <v>27</v>
      </c>
      <c r="I2657" t="s">
        <v>28</v>
      </c>
      <c r="J2657" t="s">
        <v>15953</v>
      </c>
      <c r="K2657" t="s">
        <v>9209</v>
      </c>
      <c r="L2657" t="s">
        <v>15954</v>
      </c>
      <c r="M2657" t="s">
        <v>320</v>
      </c>
      <c r="N2657" t="s">
        <v>13110</v>
      </c>
      <c r="O2657" t="s">
        <v>121</v>
      </c>
      <c r="P2657">
        <v>0</v>
      </c>
      <c r="Q2657">
        <v>0</v>
      </c>
      <c r="S2657" t="s">
        <v>15955</v>
      </c>
      <c r="U2657" t="s">
        <v>15956</v>
      </c>
    </row>
    <row r="2658" spans="1:21">
      <c r="A2658">
        <v>4569</v>
      </c>
      <c r="B2658" t="s">
        <v>3258</v>
      </c>
      <c r="C2658" t="s">
        <v>15948</v>
      </c>
      <c r="D2658" t="s">
        <v>23</v>
      </c>
      <c r="E2658" t="s">
        <v>15957</v>
      </c>
      <c r="F2658" t="s">
        <v>5213</v>
      </c>
      <c r="G2658" t="s">
        <v>15897</v>
      </c>
      <c r="H2658" t="s">
        <v>27</v>
      </c>
      <c r="I2658" t="s">
        <v>28</v>
      </c>
      <c r="J2658" t="s">
        <v>15958</v>
      </c>
      <c r="K2658" t="s">
        <v>15959</v>
      </c>
      <c r="L2658" t="s">
        <v>15960</v>
      </c>
      <c r="M2658" t="s">
        <v>15961</v>
      </c>
      <c r="N2658" t="s">
        <v>15962</v>
      </c>
      <c r="O2658" t="s">
        <v>55</v>
      </c>
      <c r="P2658">
        <v>0</v>
      </c>
      <c r="Q2658">
        <v>0</v>
      </c>
      <c r="S2658" t="s">
        <v>15963</v>
      </c>
      <c r="U2658" t="s">
        <v>15964</v>
      </c>
    </row>
    <row r="2659" spans="1:21">
      <c r="A2659">
        <v>4570</v>
      </c>
      <c r="B2659" t="s">
        <v>3748</v>
      </c>
      <c r="C2659" t="s">
        <v>15965</v>
      </c>
      <c r="D2659" t="s">
        <v>23</v>
      </c>
      <c r="E2659" t="s">
        <v>15966</v>
      </c>
      <c r="F2659" t="s">
        <v>5213</v>
      </c>
      <c r="G2659" t="s">
        <v>15897</v>
      </c>
      <c r="H2659" t="s">
        <v>27</v>
      </c>
      <c r="I2659" t="s">
        <v>28</v>
      </c>
      <c r="J2659" t="s">
        <v>6384</v>
      </c>
      <c r="K2659" t="s">
        <v>4209</v>
      </c>
      <c r="L2659" t="s">
        <v>6475</v>
      </c>
      <c r="M2659" t="s">
        <v>4287</v>
      </c>
      <c r="O2659" t="s">
        <v>121</v>
      </c>
      <c r="P2659">
        <v>0</v>
      </c>
      <c r="Q2659">
        <v>0</v>
      </c>
      <c r="S2659" t="s">
        <v>15967</v>
      </c>
      <c r="U2659" t="s">
        <v>15968</v>
      </c>
    </row>
    <row r="2660" spans="1:21">
      <c r="A2660">
        <v>4571</v>
      </c>
      <c r="B2660" t="s">
        <v>2429</v>
      </c>
      <c r="C2660" t="s">
        <v>4869</v>
      </c>
      <c r="D2660" t="s">
        <v>364</v>
      </c>
      <c r="E2660" t="s">
        <v>15969</v>
      </c>
      <c r="F2660" t="s">
        <v>5213</v>
      </c>
      <c r="G2660" t="s">
        <v>15897</v>
      </c>
      <c r="H2660" t="s">
        <v>27</v>
      </c>
      <c r="I2660" t="s">
        <v>28</v>
      </c>
      <c r="J2660" t="s">
        <v>15970</v>
      </c>
      <c r="K2660" t="s">
        <v>15971</v>
      </c>
      <c r="L2660" t="s">
        <v>15972</v>
      </c>
      <c r="M2660" t="s">
        <v>15973</v>
      </c>
      <c r="O2660" t="s">
        <v>55</v>
      </c>
      <c r="P2660">
        <v>0</v>
      </c>
      <c r="Q2660">
        <v>0</v>
      </c>
      <c r="R2660" t="s">
        <v>15974</v>
      </c>
      <c r="S2660" t="s">
        <v>15975</v>
      </c>
      <c r="U2660" t="s">
        <v>15976</v>
      </c>
    </row>
    <row r="2661" spans="1:21">
      <c r="A2661">
        <v>4572</v>
      </c>
      <c r="B2661" t="s">
        <v>15977</v>
      </c>
      <c r="C2661" t="s">
        <v>15978</v>
      </c>
      <c r="D2661" t="s">
        <v>364</v>
      </c>
      <c r="E2661" t="s">
        <v>15979</v>
      </c>
      <c r="F2661" t="s">
        <v>5213</v>
      </c>
      <c r="G2661" t="s">
        <v>15897</v>
      </c>
      <c r="H2661" t="s">
        <v>27</v>
      </c>
      <c r="I2661" t="s">
        <v>28</v>
      </c>
      <c r="J2661" t="s">
        <v>15980</v>
      </c>
      <c r="K2661" t="s">
        <v>15981</v>
      </c>
      <c r="L2661" t="s">
        <v>15982</v>
      </c>
      <c r="M2661" t="s">
        <v>15983</v>
      </c>
      <c r="O2661" t="s">
        <v>34</v>
      </c>
      <c r="P2661">
        <v>0</v>
      </c>
      <c r="Q2661">
        <v>0</v>
      </c>
      <c r="R2661" t="s">
        <v>15984</v>
      </c>
      <c r="S2661" t="s">
        <v>15985</v>
      </c>
      <c r="U2661" t="s">
        <v>15986</v>
      </c>
    </row>
    <row r="2662" spans="1:21">
      <c r="A2662">
        <v>4573</v>
      </c>
      <c r="B2662" t="s">
        <v>2429</v>
      </c>
      <c r="C2662" t="s">
        <v>15987</v>
      </c>
      <c r="D2662" t="s">
        <v>364</v>
      </c>
      <c r="E2662" t="s">
        <v>15988</v>
      </c>
      <c r="F2662" t="s">
        <v>5213</v>
      </c>
      <c r="G2662" t="s">
        <v>15897</v>
      </c>
      <c r="H2662" t="s">
        <v>27</v>
      </c>
      <c r="I2662" t="s">
        <v>28</v>
      </c>
      <c r="J2662" t="s">
        <v>15989</v>
      </c>
      <c r="K2662" t="s">
        <v>15990</v>
      </c>
      <c r="L2662" t="s">
        <v>15933</v>
      </c>
      <c r="M2662" t="s">
        <v>15269</v>
      </c>
      <c r="N2662" t="s">
        <v>11886</v>
      </c>
      <c r="O2662" t="s">
        <v>79</v>
      </c>
      <c r="P2662">
        <v>0</v>
      </c>
      <c r="Q2662">
        <v>0</v>
      </c>
      <c r="R2662" t="s">
        <v>15991</v>
      </c>
      <c r="S2662" t="s">
        <v>15992</v>
      </c>
      <c r="U2662" t="s">
        <v>15993</v>
      </c>
    </row>
    <row r="2663" spans="1:21">
      <c r="A2663">
        <v>4574</v>
      </c>
      <c r="B2663" t="s">
        <v>2950</v>
      </c>
      <c r="C2663" t="s">
        <v>15994</v>
      </c>
      <c r="D2663" t="s">
        <v>364</v>
      </c>
      <c r="E2663" t="s">
        <v>15995</v>
      </c>
      <c r="F2663" t="s">
        <v>5213</v>
      </c>
      <c r="G2663" t="s">
        <v>15897</v>
      </c>
      <c r="H2663" t="s">
        <v>27</v>
      </c>
      <c r="I2663" t="s">
        <v>28</v>
      </c>
      <c r="J2663" t="s">
        <v>5288</v>
      </c>
      <c r="K2663" t="s">
        <v>6475</v>
      </c>
      <c r="L2663" t="s">
        <v>6384</v>
      </c>
      <c r="M2663" t="s">
        <v>4254</v>
      </c>
      <c r="N2663" t="s">
        <v>5554</v>
      </c>
      <c r="O2663" t="s">
        <v>121</v>
      </c>
      <c r="P2663">
        <v>0</v>
      </c>
      <c r="Q2663">
        <v>0</v>
      </c>
      <c r="R2663" t="s">
        <v>15996</v>
      </c>
      <c r="S2663" t="s">
        <v>15997</v>
      </c>
      <c r="U2663" t="s">
        <v>15998</v>
      </c>
    </row>
    <row r="2664" spans="1:21">
      <c r="A2664" t="s">
        <v>15999</v>
      </c>
      <c r="B2664" t="s">
        <v>2445</v>
      </c>
      <c r="C2664" t="s">
        <v>16000</v>
      </c>
      <c r="D2664" t="s">
        <v>243</v>
      </c>
      <c r="E2664" t="s">
        <v>16001</v>
      </c>
      <c r="F2664" t="s">
        <v>5213</v>
      </c>
      <c r="G2664" t="s">
        <v>15897</v>
      </c>
      <c r="H2664" t="s">
        <v>27</v>
      </c>
      <c r="I2664" t="s">
        <v>28</v>
      </c>
      <c r="J2664" t="s">
        <v>5341</v>
      </c>
      <c r="K2664" t="s">
        <v>9379</v>
      </c>
      <c r="L2664" t="s">
        <v>13059</v>
      </c>
      <c r="M2664" t="s">
        <v>341</v>
      </c>
      <c r="O2664" t="s">
        <v>55</v>
      </c>
      <c r="P2664">
        <v>0</v>
      </c>
      <c r="Q2664">
        <v>0</v>
      </c>
      <c r="R2664" t="s">
        <v>16002</v>
      </c>
      <c r="S2664" t="s">
        <v>16003</v>
      </c>
      <c r="U2664" t="s">
        <v>16004</v>
      </c>
    </row>
    <row r="2665" spans="1:21">
      <c r="A2665" t="s">
        <v>16005</v>
      </c>
      <c r="B2665" t="s">
        <v>2445</v>
      </c>
      <c r="C2665" t="s">
        <v>16006</v>
      </c>
      <c r="D2665" t="s">
        <v>243</v>
      </c>
      <c r="E2665" t="s">
        <v>16007</v>
      </c>
      <c r="F2665" t="s">
        <v>5213</v>
      </c>
      <c r="G2665" t="s">
        <v>15897</v>
      </c>
      <c r="H2665" t="s">
        <v>27</v>
      </c>
      <c r="I2665" t="s">
        <v>28</v>
      </c>
      <c r="J2665" t="s">
        <v>3494</v>
      </c>
      <c r="K2665" t="s">
        <v>3495</v>
      </c>
      <c r="L2665" t="s">
        <v>3496</v>
      </c>
      <c r="M2665" t="s">
        <v>3497</v>
      </c>
      <c r="O2665" t="s">
        <v>34</v>
      </c>
      <c r="P2665">
        <v>0</v>
      </c>
      <c r="Q2665">
        <v>0</v>
      </c>
      <c r="R2665" t="s">
        <v>16008</v>
      </c>
      <c r="S2665" t="s">
        <v>16009</v>
      </c>
      <c r="U2665" t="s">
        <v>16010</v>
      </c>
    </row>
    <row r="2666" spans="1:21">
      <c r="A2666">
        <v>4577</v>
      </c>
      <c r="B2666" t="s">
        <v>2445</v>
      </c>
      <c r="C2666" t="s">
        <v>16006</v>
      </c>
      <c r="D2666" t="s">
        <v>243</v>
      </c>
      <c r="E2666" t="s">
        <v>16011</v>
      </c>
      <c r="F2666" t="s">
        <v>5213</v>
      </c>
      <c r="G2666" t="s">
        <v>15897</v>
      </c>
      <c r="H2666" t="s">
        <v>27</v>
      </c>
      <c r="I2666" t="s">
        <v>28</v>
      </c>
      <c r="J2666" t="s">
        <v>3494</v>
      </c>
      <c r="K2666" t="s">
        <v>3495</v>
      </c>
      <c r="L2666" t="s">
        <v>3496</v>
      </c>
      <c r="M2666" t="s">
        <v>3497</v>
      </c>
      <c r="O2666" t="s">
        <v>64</v>
      </c>
      <c r="P2666">
        <v>0</v>
      </c>
      <c r="Q2666">
        <v>0</v>
      </c>
      <c r="R2666" t="s">
        <v>16012</v>
      </c>
      <c r="S2666" t="s">
        <v>16013</v>
      </c>
      <c r="U2666" t="s">
        <v>16014</v>
      </c>
    </row>
    <row r="2667" spans="1:21">
      <c r="A2667">
        <v>4578</v>
      </c>
      <c r="B2667" t="s">
        <v>3748</v>
      </c>
      <c r="C2667" t="s">
        <v>11196</v>
      </c>
      <c r="D2667" t="s">
        <v>23</v>
      </c>
      <c r="E2667" t="s">
        <v>16015</v>
      </c>
      <c r="F2667" t="s">
        <v>5213</v>
      </c>
      <c r="G2667" t="s">
        <v>15897</v>
      </c>
      <c r="H2667" t="s">
        <v>27</v>
      </c>
      <c r="I2667" t="s">
        <v>28</v>
      </c>
      <c r="J2667" t="s">
        <v>4208</v>
      </c>
      <c r="K2667" t="s">
        <v>9445</v>
      </c>
      <c r="L2667" t="s">
        <v>6384</v>
      </c>
      <c r="M2667" t="s">
        <v>4209</v>
      </c>
      <c r="O2667" t="s">
        <v>55</v>
      </c>
      <c r="P2667">
        <v>0</v>
      </c>
      <c r="Q2667">
        <v>0</v>
      </c>
      <c r="R2667" t="s">
        <v>16016</v>
      </c>
      <c r="S2667" t="s">
        <v>16017</v>
      </c>
      <c r="U2667" t="s">
        <v>16018</v>
      </c>
    </row>
    <row r="2668" spans="1:21">
      <c r="A2668">
        <v>4579</v>
      </c>
      <c r="B2668" t="s">
        <v>2772</v>
      </c>
      <c r="C2668" t="s">
        <v>16019</v>
      </c>
      <c r="D2668" t="s">
        <v>23</v>
      </c>
      <c r="E2668" t="s">
        <v>16020</v>
      </c>
      <c r="F2668" t="s">
        <v>5213</v>
      </c>
      <c r="G2668" t="s">
        <v>15897</v>
      </c>
      <c r="H2668" t="s">
        <v>27</v>
      </c>
      <c r="I2668" t="s">
        <v>28</v>
      </c>
      <c r="J2668" t="s">
        <v>3494</v>
      </c>
      <c r="K2668" t="s">
        <v>3495</v>
      </c>
      <c r="L2668" t="s">
        <v>3496</v>
      </c>
      <c r="M2668" t="s">
        <v>3497</v>
      </c>
      <c r="O2668" t="s">
        <v>64</v>
      </c>
      <c r="P2668">
        <v>0</v>
      </c>
      <c r="Q2668">
        <v>0</v>
      </c>
      <c r="R2668" t="s">
        <v>16021</v>
      </c>
      <c r="S2668" t="s">
        <v>16022</v>
      </c>
      <c r="U2668" t="s">
        <v>16023</v>
      </c>
    </row>
    <row r="2669" spans="1:21">
      <c r="A2669">
        <v>4580</v>
      </c>
      <c r="B2669" t="s">
        <v>2646</v>
      </c>
      <c r="C2669" t="s">
        <v>16024</v>
      </c>
      <c r="D2669" t="s">
        <v>23</v>
      </c>
      <c r="E2669" t="s">
        <v>16025</v>
      </c>
      <c r="F2669" t="s">
        <v>5213</v>
      </c>
      <c r="G2669" t="s">
        <v>15897</v>
      </c>
      <c r="H2669" t="s">
        <v>27</v>
      </c>
      <c r="I2669" t="s">
        <v>28</v>
      </c>
      <c r="J2669" t="s">
        <v>4209</v>
      </c>
      <c r="K2669" t="s">
        <v>6475</v>
      </c>
      <c r="L2669" t="s">
        <v>4287</v>
      </c>
      <c r="M2669" t="s">
        <v>5288</v>
      </c>
      <c r="O2669" t="s">
        <v>34</v>
      </c>
      <c r="P2669">
        <v>0</v>
      </c>
      <c r="Q2669">
        <v>0</v>
      </c>
      <c r="R2669" t="s">
        <v>16026</v>
      </c>
      <c r="S2669" t="s">
        <v>16027</v>
      </c>
      <c r="U2669" t="s">
        <v>16028</v>
      </c>
    </row>
    <row r="2670" spans="1:21">
      <c r="A2670" t="s">
        <v>16029</v>
      </c>
      <c r="B2670" t="s">
        <v>2950</v>
      </c>
      <c r="C2670" t="s">
        <v>2904</v>
      </c>
      <c r="D2670" t="s">
        <v>3957</v>
      </c>
      <c r="E2670" t="s">
        <v>16030</v>
      </c>
      <c r="F2670" t="s">
        <v>5213</v>
      </c>
      <c r="G2670" t="s">
        <v>15897</v>
      </c>
      <c r="H2670" t="s">
        <v>27</v>
      </c>
      <c r="I2670" t="s">
        <v>28</v>
      </c>
      <c r="J2670" t="s">
        <v>16031</v>
      </c>
      <c r="K2670" t="s">
        <v>16032</v>
      </c>
      <c r="L2670" t="s">
        <v>16033</v>
      </c>
      <c r="M2670" t="s">
        <v>16034</v>
      </c>
      <c r="N2670" t="s">
        <v>16035</v>
      </c>
      <c r="O2670" t="s">
        <v>64</v>
      </c>
      <c r="P2670">
        <v>0</v>
      </c>
      <c r="Q2670">
        <v>0</v>
      </c>
      <c r="S2670" t="s">
        <v>16036</v>
      </c>
      <c r="U2670" t="s">
        <v>16028</v>
      </c>
    </row>
    <row r="2671" spans="1:21">
      <c r="A2671">
        <v>4582</v>
      </c>
      <c r="B2671" t="s">
        <v>3258</v>
      </c>
      <c r="C2671" t="s">
        <v>16037</v>
      </c>
      <c r="D2671" t="s">
        <v>3957</v>
      </c>
      <c r="E2671" t="s">
        <v>16038</v>
      </c>
      <c r="F2671" t="s">
        <v>5213</v>
      </c>
      <c r="G2671" t="s">
        <v>15897</v>
      </c>
      <c r="H2671" t="s">
        <v>27</v>
      </c>
      <c r="I2671" t="s">
        <v>28</v>
      </c>
      <c r="J2671" t="s">
        <v>16039</v>
      </c>
      <c r="K2671" t="s">
        <v>16040</v>
      </c>
      <c r="L2671" t="s">
        <v>16041</v>
      </c>
      <c r="M2671" t="s">
        <v>16042</v>
      </c>
      <c r="N2671" t="s">
        <v>16043</v>
      </c>
      <c r="O2671" t="s">
        <v>121</v>
      </c>
      <c r="P2671">
        <v>0</v>
      </c>
      <c r="Q2671">
        <v>0</v>
      </c>
      <c r="S2671" t="s">
        <v>16044</v>
      </c>
      <c r="U2671" t="s">
        <v>16045</v>
      </c>
    </row>
    <row r="2672" spans="1:21">
      <c r="A2672">
        <v>4583</v>
      </c>
      <c r="B2672" t="s">
        <v>3258</v>
      </c>
      <c r="C2672" t="s">
        <v>16046</v>
      </c>
      <c r="D2672" t="s">
        <v>3957</v>
      </c>
      <c r="E2672" t="s">
        <v>16047</v>
      </c>
      <c r="F2672" t="s">
        <v>5213</v>
      </c>
      <c r="G2672" t="s">
        <v>15897</v>
      </c>
      <c r="H2672" t="s">
        <v>27</v>
      </c>
      <c r="I2672" t="s">
        <v>28</v>
      </c>
      <c r="J2672" t="s">
        <v>3033</v>
      </c>
      <c r="K2672" t="s">
        <v>16048</v>
      </c>
      <c r="L2672" t="s">
        <v>16049</v>
      </c>
      <c r="M2672" t="s">
        <v>16050</v>
      </c>
      <c r="N2672" t="s">
        <v>3036</v>
      </c>
      <c r="O2672" t="s">
        <v>34</v>
      </c>
      <c r="P2672">
        <v>0</v>
      </c>
      <c r="Q2672">
        <v>0</v>
      </c>
      <c r="S2672" t="s">
        <v>16051</v>
      </c>
      <c r="U2672" t="s">
        <v>16052</v>
      </c>
    </row>
    <row r="2673" spans="1:21">
      <c r="A2673">
        <v>4584</v>
      </c>
      <c r="B2673" t="s">
        <v>2429</v>
      </c>
      <c r="C2673" t="s">
        <v>16053</v>
      </c>
      <c r="D2673" t="s">
        <v>23</v>
      </c>
      <c r="E2673" t="s">
        <v>16054</v>
      </c>
      <c r="F2673" t="s">
        <v>5213</v>
      </c>
      <c r="G2673" t="s">
        <v>15897</v>
      </c>
      <c r="H2673" t="s">
        <v>27</v>
      </c>
      <c r="I2673" t="s">
        <v>28</v>
      </c>
      <c r="J2673" t="s">
        <v>16055</v>
      </c>
      <c r="K2673" t="s">
        <v>16056</v>
      </c>
      <c r="L2673" t="s">
        <v>16057</v>
      </c>
      <c r="M2673" t="s">
        <v>8930</v>
      </c>
      <c r="N2673" t="s">
        <v>16058</v>
      </c>
      <c r="O2673" t="s">
        <v>79</v>
      </c>
      <c r="P2673">
        <v>0</v>
      </c>
      <c r="Q2673">
        <v>0</v>
      </c>
      <c r="S2673" t="s">
        <v>16059</v>
      </c>
      <c r="U2673" t="s">
        <v>16060</v>
      </c>
    </row>
    <row r="2674" spans="1:21">
      <c r="A2674">
        <v>4585</v>
      </c>
      <c r="B2674" t="s">
        <v>11126</v>
      </c>
      <c r="C2674" t="s">
        <v>16061</v>
      </c>
      <c r="D2674" t="s">
        <v>23</v>
      </c>
      <c r="E2674" t="s">
        <v>16062</v>
      </c>
      <c r="F2674" t="s">
        <v>5213</v>
      </c>
      <c r="G2674" t="s">
        <v>15897</v>
      </c>
      <c r="H2674" t="s">
        <v>27</v>
      </c>
      <c r="I2674" t="s">
        <v>28</v>
      </c>
      <c r="J2674" t="s">
        <v>16050</v>
      </c>
      <c r="K2674" t="s">
        <v>16048</v>
      </c>
      <c r="L2674" t="s">
        <v>55</v>
      </c>
      <c r="M2674" t="s">
        <v>79</v>
      </c>
      <c r="O2674" t="s">
        <v>64</v>
      </c>
      <c r="P2674">
        <v>0</v>
      </c>
      <c r="Q2674">
        <v>0</v>
      </c>
      <c r="S2674" t="s">
        <v>16063</v>
      </c>
      <c r="U2674" t="s">
        <v>16064</v>
      </c>
    </row>
    <row r="2675" spans="1:21">
      <c r="A2675">
        <v>4586</v>
      </c>
      <c r="B2675" t="s">
        <v>2429</v>
      </c>
      <c r="C2675" t="s">
        <v>3984</v>
      </c>
      <c r="D2675" t="s">
        <v>23</v>
      </c>
      <c r="E2675" t="s">
        <v>16065</v>
      </c>
      <c r="F2675" t="s">
        <v>5213</v>
      </c>
      <c r="G2675" t="s">
        <v>15897</v>
      </c>
      <c r="H2675" t="s">
        <v>27</v>
      </c>
      <c r="I2675" t="s">
        <v>28</v>
      </c>
      <c r="J2675" t="s">
        <v>4134</v>
      </c>
      <c r="K2675" t="s">
        <v>7331</v>
      </c>
      <c r="L2675" t="s">
        <v>16066</v>
      </c>
      <c r="M2675" t="s">
        <v>16067</v>
      </c>
      <c r="N2675" t="s">
        <v>4133</v>
      </c>
      <c r="O2675" t="s">
        <v>121</v>
      </c>
      <c r="P2675">
        <v>0</v>
      </c>
      <c r="Q2675">
        <v>0</v>
      </c>
      <c r="S2675" t="s">
        <v>16068</v>
      </c>
      <c r="U2675" t="s">
        <v>16069</v>
      </c>
    </row>
    <row r="2676" spans="1:21">
      <c r="A2676" t="s">
        <v>16070</v>
      </c>
      <c r="B2676" t="s">
        <v>11126</v>
      </c>
      <c r="C2676" t="s">
        <v>16071</v>
      </c>
      <c r="D2676" t="s">
        <v>3320</v>
      </c>
      <c r="E2676" t="s">
        <v>16072</v>
      </c>
      <c r="F2676" t="s">
        <v>5213</v>
      </c>
      <c r="G2676" t="s">
        <v>15897</v>
      </c>
      <c r="H2676" t="s">
        <v>27</v>
      </c>
      <c r="I2676" t="s">
        <v>28</v>
      </c>
      <c r="J2676" t="s">
        <v>16073</v>
      </c>
      <c r="K2676" t="s">
        <v>16074</v>
      </c>
      <c r="L2676" t="s">
        <v>16075</v>
      </c>
      <c r="M2676" t="s">
        <v>16076</v>
      </c>
      <c r="O2676" t="s">
        <v>34</v>
      </c>
      <c r="P2676">
        <v>0</v>
      </c>
      <c r="Q2676">
        <v>0</v>
      </c>
      <c r="S2676" t="s">
        <v>16077</v>
      </c>
      <c r="U2676" t="s">
        <v>16078</v>
      </c>
    </row>
    <row r="2677" spans="1:21">
      <c r="A2677">
        <v>4588</v>
      </c>
      <c r="B2677" t="s">
        <v>16079</v>
      </c>
      <c r="C2677" t="s">
        <v>16080</v>
      </c>
      <c r="D2677" t="s">
        <v>37</v>
      </c>
      <c r="E2677" t="s">
        <v>16081</v>
      </c>
      <c r="F2677" t="s">
        <v>5213</v>
      </c>
      <c r="G2677" t="s">
        <v>15897</v>
      </c>
      <c r="H2677" t="s">
        <v>27</v>
      </c>
      <c r="I2677" t="s">
        <v>28</v>
      </c>
      <c r="J2677" t="s">
        <v>16082</v>
      </c>
      <c r="K2677" t="s">
        <v>16083</v>
      </c>
      <c r="L2677" t="s">
        <v>16084</v>
      </c>
      <c r="M2677" t="s">
        <v>16085</v>
      </c>
      <c r="N2677" t="s">
        <v>16086</v>
      </c>
      <c r="O2677" t="s">
        <v>34</v>
      </c>
      <c r="P2677">
        <v>0</v>
      </c>
      <c r="Q2677">
        <v>0</v>
      </c>
      <c r="S2677" t="s">
        <v>16087</v>
      </c>
      <c r="U2677" t="s">
        <v>16088</v>
      </c>
    </row>
    <row r="2678" spans="1:21">
      <c r="A2678">
        <v>4589</v>
      </c>
      <c r="B2678" t="s">
        <v>3258</v>
      </c>
      <c r="C2678" t="s">
        <v>16089</v>
      </c>
      <c r="D2678" t="s">
        <v>37</v>
      </c>
      <c r="E2678" t="s">
        <v>16090</v>
      </c>
      <c r="F2678" t="s">
        <v>5213</v>
      </c>
      <c r="G2678" t="s">
        <v>15897</v>
      </c>
      <c r="H2678" t="s">
        <v>27</v>
      </c>
      <c r="I2678" t="s">
        <v>28</v>
      </c>
      <c r="J2678" t="s">
        <v>16091</v>
      </c>
      <c r="K2678" t="s">
        <v>16092</v>
      </c>
      <c r="L2678" t="s">
        <v>16093</v>
      </c>
      <c r="M2678" t="s">
        <v>16094</v>
      </c>
      <c r="O2678" t="s">
        <v>64</v>
      </c>
      <c r="P2678">
        <v>0</v>
      </c>
      <c r="Q2678">
        <v>0</v>
      </c>
      <c r="S2678" t="s">
        <v>16095</v>
      </c>
      <c r="U2678" t="s">
        <v>16096</v>
      </c>
    </row>
    <row r="2679" spans="1:21">
      <c r="A2679">
        <v>4590</v>
      </c>
      <c r="B2679" t="s">
        <v>2772</v>
      </c>
      <c r="C2679" t="s">
        <v>16097</v>
      </c>
      <c r="D2679" t="s">
        <v>47</v>
      </c>
      <c r="E2679" t="s">
        <v>16098</v>
      </c>
      <c r="F2679" t="s">
        <v>5213</v>
      </c>
      <c r="G2679" t="s">
        <v>15897</v>
      </c>
      <c r="H2679" t="s">
        <v>27</v>
      </c>
      <c r="I2679" t="s">
        <v>28</v>
      </c>
      <c r="J2679" t="s">
        <v>3350</v>
      </c>
      <c r="K2679" t="s">
        <v>16099</v>
      </c>
      <c r="L2679" t="s">
        <v>16048</v>
      </c>
      <c r="M2679" t="s">
        <v>16076</v>
      </c>
      <c r="O2679" t="s">
        <v>121</v>
      </c>
      <c r="P2679">
        <v>0</v>
      </c>
      <c r="Q2679">
        <v>0</v>
      </c>
      <c r="S2679" t="s">
        <v>16100</v>
      </c>
      <c r="U2679" t="s">
        <v>16101</v>
      </c>
    </row>
    <row r="2680" spans="1:21">
      <c r="A2680">
        <v>4591</v>
      </c>
      <c r="B2680" t="s">
        <v>2772</v>
      </c>
      <c r="C2680" t="s">
        <v>16102</v>
      </c>
      <c r="D2680" t="s">
        <v>47</v>
      </c>
      <c r="E2680" t="s">
        <v>16103</v>
      </c>
      <c r="F2680" t="s">
        <v>5213</v>
      </c>
      <c r="G2680" t="s">
        <v>15897</v>
      </c>
      <c r="H2680" t="s">
        <v>27</v>
      </c>
      <c r="I2680" t="s">
        <v>28</v>
      </c>
      <c r="J2680" t="s">
        <v>16104</v>
      </c>
      <c r="K2680" t="s">
        <v>16105</v>
      </c>
      <c r="L2680" t="s">
        <v>16106</v>
      </c>
      <c r="M2680" t="s">
        <v>16107</v>
      </c>
      <c r="O2680" t="s">
        <v>121</v>
      </c>
      <c r="P2680">
        <v>0</v>
      </c>
      <c r="Q2680">
        <v>0</v>
      </c>
      <c r="S2680" t="s">
        <v>16108</v>
      </c>
      <c r="U2680" t="s">
        <v>16109</v>
      </c>
    </row>
    <row r="2681" spans="1:21">
      <c r="A2681">
        <v>4592</v>
      </c>
      <c r="B2681" t="s">
        <v>2772</v>
      </c>
      <c r="C2681" t="s">
        <v>16097</v>
      </c>
      <c r="D2681" t="s">
        <v>47</v>
      </c>
      <c r="E2681" t="s">
        <v>16110</v>
      </c>
      <c r="F2681" t="s">
        <v>5213</v>
      </c>
      <c r="G2681" t="s">
        <v>15897</v>
      </c>
      <c r="H2681" t="s">
        <v>27</v>
      </c>
      <c r="I2681" t="s">
        <v>28</v>
      </c>
      <c r="J2681" t="s">
        <v>121</v>
      </c>
      <c r="K2681" t="s">
        <v>16111</v>
      </c>
      <c r="L2681" t="s">
        <v>79</v>
      </c>
      <c r="M2681" t="s">
        <v>34</v>
      </c>
      <c r="O2681" t="s">
        <v>34</v>
      </c>
      <c r="P2681">
        <v>0</v>
      </c>
      <c r="Q2681">
        <v>0</v>
      </c>
      <c r="S2681" t="s">
        <v>16112</v>
      </c>
      <c r="U2681" t="s">
        <v>16113</v>
      </c>
    </row>
    <row r="2682" spans="1:21">
      <c r="A2682">
        <v>4593</v>
      </c>
      <c r="B2682" t="s">
        <v>4838</v>
      </c>
      <c r="C2682" t="s">
        <v>16114</v>
      </c>
      <c r="D2682" t="s">
        <v>47</v>
      </c>
      <c r="E2682" t="s">
        <v>16115</v>
      </c>
      <c r="F2682" t="s">
        <v>5213</v>
      </c>
      <c r="G2682" t="s">
        <v>15897</v>
      </c>
      <c r="H2682" t="s">
        <v>27</v>
      </c>
      <c r="I2682" t="s">
        <v>28</v>
      </c>
      <c r="J2682" t="s">
        <v>64</v>
      </c>
      <c r="K2682" t="s">
        <v>3350</v>
      </c>
      <c r="L2682" t="s">
        <v>16050</v>
      </c>
      <c r="M2682" t="s">
        <v>16075</v>
      </c>
      <c r="N2682" t="s">
        <v>79</v>
      </c>
      <c r="O2682" t="s">
        <v>64</v>
      </c>
      <c r="P2682">
        <v>0</v>
      </c>
      <c r="Q2682">
        <v>0</v>
      </c>
      <c r="S2682" t="s">
        <v>16116</v>
      </c>
      <c r="U2682" t="s">
        <v>16117</v>
      </c>
    </row>
    <row r="2683" spans="1:21">
      <c r="A2683">
        <v>4594</v>
      </c>
      <c r="B2683" t="s">
        <v>2772</v>
      </c>
      <c r="C2683" t="s">
        <v>15994</v>
      </c>
      <c r="D2683" t="s">
        <v>66</v>
      </c>
      <c r="E2683" t="s">
        <v>16118</v>
      </c>
      <c r="F2683" t="s">
        <v>5213</v>
      </c>
      <c r="G2683" t="s">
        <v>15897</v>
      </c>
      <c r="H2683" t="s">
        <v>27</v>
      </c>
      <c r="I2683" t="s">
        <v>28</v>
      </c>
      <c r="J2683" t="s">
        <v>16075</v>
      </c>
      <c r="K2683" t="s">
        <v>16119</v>
      </c>
      <c r="L2683" t="s">
        <v>16111</v>
      </c>
      <c r="M2683" t="s">
        <v>16076</v>
      </c>
      <c r="O2683" t="s">
        <v>64</v>
      </c>
      <c r="P2683">
        <v>0</v>
      </c>
      <c r="Q2683">
        <v>0</v>
      </c>
      <c r="S2683" t="s">
        <v>16120</v>
      </c>
      <c r="U2683" t="s">
        <v>16121</v>
      </c>
    </row>
    <row r="2684" spans="1:21">
      <c r="A2684">
        <v>4595</v>
      </c>
      <c r="B2684" t="s">
        <v>2772</v>
      </c>
      <c r="C2684" t="s">
        <v>15994</v>
      </c>
      <c r="D2684" t="s">
        <v>66</v>
      </c>
      <c r="E2684" t="s">
        <v>16122</v>
      </c>
      <c r="F2684" t="s">
        <v>5213</v>
      </c>
      <c r="G2684" t="s">
        <v>15897</v>
      </c>
      <c r="H2684" t="s">
        <v>27</v>
      </c>
      <c r="I2684" t="s">
        <v>28</v>
      </c>
      <c r="J2684" t="s">
        <v>16123</v>
      </c>
      <c r="K2684" t="s">
        <v>16124</v>
      </c>
      <c r="L2684" t="s">
        <v>16125</v>
      </c>
      <c r="M2684" t="s">
        <v>16126</v>
      </c>
      <c r="N2684" t="s">
        <v>16127</v>
      </c>
      <c r="O2684" t="s">
        <v>55</v>
      </c>
      <c r="P2684">
        <v>0</v>
      </c>
      <c r="Q2684">
        <v>0</v>
      </c>
      <c r="S2684" t="s">
        <v>16128</v>
      </c>
      <c r="U2684" t="s">
        <v>16129</v>
      </c>
    </row>
    <row r="2685" spans="1:21">
      <c r="A2685">
        <v>4596</v>
      </c>
      <c r="B2685" t="s">
        <v>16130</v>
      </c>
      <c r="C2685" t="s">
        <v>16131</v>
      </c>
      <c r="D2685" t="s">
        <v>364</v>
      </c>
      <c r="E2685" t="s">
        <v>16132</v>
      </c>
      <c r="F2685" t="s">
        <v>16133</v>
      </c>
      <c r="G2685" t="s">
        <v>17813</v>
      </c>
      <c r="H2685" t="s">
        <v>27</v>
      </c>
      <c r="I2685" t="s">
        <v>28</v>
      </c>
      <c r="J2685" t="s">
        <v>16135</v>
      </c>
      <c r="K2685" t="s">
        <v>16136</v>
      </c>
      <c r="L2685" t="s">
        <v>16137</v>
      </c>
      <c r="M2685" t="s">
        <v>16138</v>
      </c>
      <c r="N2685" t="s">
        <v>16139</v>
      </c>
      <c r="O2685" t="s">
        <v>121</v>
      </c>
      <c r="P2685">
        <v>0</v>
      </c>
      <c r="Q2685">
        <v>0</v>
      </c>
      <c r="S2685" t="s">
        <v>16140</v>
      </c>
      <c r="U2685" t="s">
        <v>16141</v>
      </c>
    </row>
    <row r="2686" spans="1:21">
      <c r="A2686" t="s">
        <v>16142</v>
      </c>
      <c r="B2686" t="s">
        <v>11566</v>
      </c>
      <c r="C2686" t="s">
        <v>16143</v>
      </c>
      <c r="D2686" t="s">
        <v>364</v>
      </c>
      <c r="E2686" t="s">
        <v>16144</v>
      </c>
      <c r="F2686" t="s">
        <v>16133</v>
      </c>
      <c r="G2686" t="s">
        <v>17813</v>
      </c>
      <c r="H2686" t="s">
        <v>27</v>
      </c>
      <c r="I2686" t="s">
        <v>28</v>
      </c>
      <c r="J2686" t="s">
        <v>16145</v>
      </c>
      <c r="K2686" t="s">
        <v>16146</v>
      </c>
      <c r="L2686" t="s">
        <v>16147</v>
      </c>
      <c r="M2686" t="s">
        <v>16148</v>
      </c>
      <c r="N2686" t="s">
        <v>16149</v>
      </c>
      <c r="O2686" t="s">
        <v>55</v>
      </c>
      <c r="P2686">
        <v>0</v>
      </c>
      <c r="Q2686">
        <v>0</v>
      </c>
      <c r="S2686" t="s">
        <v>16150</v>
      </c>
      <c r="U2686" t="s">
        <v>16151</v>
      </c>
    </row>
    <row r="2687" spans="1:21">
      <c r="A2687">
        <v>4598</v>
      </c>
      <c r="B2687" t="s">
        <v>16152</v>
      </c>
      <c r="C2687" t="s">
        <v>16153</v>
      </c>
      <c r="D2687" t="s">
        <v>364</v>
      </c>
      <c r="E2687" t="s">
        <v>16154</v>
      </c>
      <c r="F2687" t="s">
        <v>16133</v>
      </c>
      <c r="G2687" t="s">
        <v>17813</v>
      </c>
      <c r="H2687" t="s">
        <v>27</v>
      </c>
      <c r="I2687" t="s">
        <v>28</v>
      </c>
      <c r="J2687" t="s">
        <v>16155</v>
      </c>
      <c r="K2687" t="s">
        <v>16156</v>
      </c>
      <c r="L2687" t="s">
        <v>16157</v>
      </c>
      <c r="M2687" t="s">
        <v>16158</v>
      </c>
      <c r="O2687" t="s">
        <v>64</v>
      </c>
      <c r="P2687">
        <v>0</v>
      </c>
      <c r="Q2687">
        <v>0</v>
      </c>
      <c r="S2687" t="s">
        <v>16159</v>
      </c>
      <c r="U2687" t="s">
        <v>16151</v>
      </c>
    </row>
    <row r="2688" spans="1:21">
      <c r="A2688" t="s">
        <v>16160</v>
      </c>
      <c r="B2688" t="s">
        <v>2445</v>
      </c>
      <c r="C2688" t="s">
        <v>2591</v>
      </c>
      <c r="D2688" t="s">
        <v>66</v>
      </c>
      <c r="E2688" t="s">
        <v>16161</v>
      </c>
      <c r="F2688" t="s">
        <v>16133</v>
      </c>
      <c r="G2688" t="s">
        <v>17813</v>
      </c>
      <c r="H2688" t="s">
        <v>27</v>
      </c>
      <c r="I2688" t="s">
        <v>28</v>
      </c>
      <c r="J2688" t="s">
        <v>16162</v>
      </c>
      <c r="K2688" t="s">
        <v>16163</v>
      </c>
      <c r="L2688" t="s">
        <v>16164</v>
      </c>
      <c r="M2688" t="s">
        <v>16165</v>
      </c>
      <c r="N2688" t="s">
        <v>16166</v>
      </c>
      <c r="O2688" t="s">
        <v>64</v>
      </c>
      <c r="P2688">
        <v>0</v>
      </c>
      <c r="Q2688">
        <v>0</v>
      </c>
      <c r="S2688" t="s">
        <v>16167</v>
      </c>
      <c r="U2688" t="s">
        <v>16168</v>
      </c>
    </row>
    <row r="2689" spans="1:21">
      <c r="A2689">
        <v>4600</v>
      </c>
      <c r="B2689" t="s">
        <v>2445</v>
      </c>
      <c r="C2689" t="s">
        <v>2591</v>
      </c>
      <c r="D2689" t="s">
        <v>66</v>
      </c>
      <c r="E2689" t="s">
        <v>16169</v>
      </c>
      <c r="F2689" t="s">
        <v>16133</v>
      </c>
      <c r="G2689" t="s">
        <v>17813</v>
      </c>
      <c r="H2689" t="s">
        <v>27</v>
      </c>
      <c r="I2689" t="s">
        <v>28</v>
      </c>
      <c r="J2689" t="s">
        <v>16170</v>
      </c>
      <c r="K2689" t="s">
        <v>16171</v>
      </c>
      <c r="L2689" t="s">
        <v>16172</v>
      </c>
      <c r="M2689" t="s">
        <v>16173</v>
      </c>
      <c r="N2689" t="s">
        <v>16174</v>
      </c>
      <c r="O2689" t="s">
        <v>34</v>
      </c>
      <c r="P2689">
        <v>0</v>
      </c>
      <c r="Q2689">
        <v>0</v>
      </c>
      <c r="S2689" t="s">
        <v>16175</v>
      </c>
      <c r="U2689" t="s">
        <v>16168</v>
      </c>
    </row>
    <row r="2690" spans="1:21">
      <c r="A2690">
        <v>4601</v>
      </c>
      <c r="B2690" t="s">
        <v>2445</v>
      </c>
      <c r="C2690" t="s">
        <v>2591</v>
      </c>
      <c r="D2690" t="s">
        <v>66</v>
      </c>
      <c r="E2690" t="s">
        <v>16176</v>
      </c>
      <c r="F2690" t="s">
        <v>16133</v>
      </c>
      <c r="G2690" t="s">
        <v>17813</v>
      </c>
      <c r="H2690" t="s">
        <v>27</v>
      </c>
      <c r="I2690" t="s">
        <v>28</v>
      </c>
      <c r="J2690" t="s">
        <v>16177</v>
      </c>
      <c r="K2690" t="s">
        <v>16178</v>
      </c>
      <c r="L2690" t="s">
        <v>16179</v>
      </c>
      <c r="M2690" t="s">
        <v>16180</v>
      </c>
      <c r="N2690" t="s">
        <v>16181</v>
      </c>
      <c r="O2690" t="s">
        <v>34</v>
      </c>
      <c r="P2690">
        <v>0</v>
      </c>
      <c r="Q2690">
        <v>0</v>
      </c>
      <c r="S2690" t="s">
        <v>16182</v>
      </c>
      <c r="U2690" t="s">
        <v>16183</v>
      </c>
    </row>
    <row r="2691" spans="1:21">
      <c r="A2691">
        <v>4602</v>
      </c>
      <c r="B2691" t="s">
        <v>11786</v>
      </c>
      <c r="C2691" t="s">
        <v>16184</v>
      </c>
      <c r="D2691" t="s">
        <v>98</v>
      </c>
      <c r="E2691" t="s">
        <v>16185</v>
      </c>
      <c r="F2691" t="s">
        <v>16133</v>
      </c>
      <c r="G2691" t="s">
        <v>17813</v>
      </c>
      <c r="H2691" t="s">
        <v>27</v>
      </c>
      <c r="I2691" t="s">
        <v>28</v>
      </c>
      <c r="J2691" t="s">
        <v>16186</v>
      </c>
      <c r="K2691" t="s">
        <v>16187</v>
      </c>
      <c r="L2691" t="s">
        <v>16188</v>
      </c>
      <c r="M2691" t="s">
        <v>16189</v>
      </c>
      <c r="O2691" t="s">
        <v>121</v>
      </c>
      <c r="P2691">
        <v>0</v>
      </c>
      <c r="Q2691">
        <v>0</v>
      </c>
      <c r="S2691" t="s">
        <v>16190</v>
      </c>
      <c r="U2691" t="s">
        <v>16183</v>
      </c>
    </row>
    <row r="2692" spans="1:21">
      <c r="A2692">
        <v>4603</v>
      </c>
      <c r="B2692" t="s">
        <v>2772</v>
      </c>
      <c r="C2692" t="s">
        <v>6354</v>
      </c>
      <c r="D2692" t="s">
        <v>107</v>
      </c>
      <c r="E2692" t="s">
        <v>16191</v>
      </c>
      <c r="F2692" t="s">
        <v>16133</v>
      </c>
      <c r="G2692" t="s">
        <v>17813</v>
      </c>
      <c r="H2692" t="s">
        <v>27</v>
      </c>
      <c r="I2692" t="s">
        <v>28</v>
      </c>
      <c r="J2692" t="s">
        <v>16192</v>
      </c>
      <c r="K2692" t="s">
        <v>16193</v>
      </c>
      <c r="L2692" t="s">
        <v>16194</v>
      </c>
      <c r="M2692" t="s">
        <v>16195</v>
      </c>
      <c r="O2692" t="s">
        <v>55</v>
      </c>
      <c r="P2692">
        <v>0</v>
      </c>
      <c r="Q2692">
        <v>0</v>
      </c>
      <c r="S2692" t="s">
        <v>16196</v>
      </c>
      <c r="U2692" t="s">
        <v>16197</v>
      </c>
    </row>
    <row r="2693" spans="1:21">
      <c r="A2693">
        <v>4604</v>
      </c>
      <c r="B2693" t="s">
        <v>11786</v>
      </c>
      <c r="C2693" t="s">
        <v>16184</v>
      </c>
      <c r="D2693" t="s">
        <v>98</v>
      </c>
      <c r="E2693" t="s">
        <v>16198</v>
      </c>
      <c r="F2693" t="s">
        <v>16133</v>
      </c>
      <c r="G2693" t="s">
        <v>17813</v>
      </c>
      <c r="H2693" t="s">
        <v>27</v>
      </c>
      <c r="I2693" t="s">
        <v>28</v>
      </c>
      <c r="J2693" t="s">
        <v>16199</v>
      </c>
      <c r="K2693" t="s">
        <v>16200</v>
      </c>
      <c r="L2693" t="s">
        <v>16201</v>
      </c>
      <c r="M2693" t="s">
        <v>16202</v>
      </c>
      <c r="O2693" t="s">
        <v>64</v>
      </c>
      <c r="P2693">
        <v>0</v>
      </c>
      <c r="Q2693">
        <v>0</v>
      </c>
      <c r="S2693" t="s">
        <v>16203</v>
      </c>
      <c r="U2693" t="s">
        <v>16204</v>
      </c>
    </row>
    <row r="2694" spans="1:21">
      <c r="A2694">
        <v>4605</v>
      </c>
      <c r="B2694" t="s">
        <v>11786</v>
      </c>
      <c r="C2694" t="s">
        <v>13591</v>
      </c>
      <c r="D2694" t="s">
        <v>288</v>
      </c>
      <c r="E2694" t="s">
        <v>16205</v>
      </c>
      <c r="F2694" t="s">
        <v>16133</v>
      </c>
      <c r="G2694" t="s">
        <v>17813</v>
      </c>
      <c r="H2694" t="s">
        <v>27</v>
      </c>
      <c r="I2694" t="s">
        <v>28</v>
      </c>
      <c r="J2694" t="s">
        <v>16206</v>
      </c>
      <c r="K2694" t="s">
        <v>16207</v>
      </c>
      <c r="L2694" t="s">
        <v>16208</v>
      </c>
      <c r="M2694" t="s">
        <v>16209</v>
      </c>
      <c r="N2694" t="s">
        <v>16210</v>
      </c>
      <c r="O2694" t="s">
        <v>79</v>
      </c>
      <c r="P2694">
        <v>0</v>
      </c>
      <c r="Q2694">
        <v>0</v>
      </c>
      <c r="S2694" t="s">
        <v>16211</v>
      </c>
      <c r="U2694" t="s">
        <v>16212</v>
      </c>
    </row>
    <row r="2695" spans="1:21">
      <c r="A2695">
        <v>4606</v>
      </c>
      <c r="B2695" t="s">
        <v>3621</v>
      </c>
      <c r="C2695" t="s">
        <v>6453</v>
      </c>
      <c r="D2695" t="s">
        <v>288</v>
      </c>
      <c r="E2695" t="s">
        <v>16213</v>
      </c>
      <c r="F2695" t="s">
        <v>16133</v>
      </c>
      <c r="G2695" t="s">
        <v>17813</v>
      </c>
      <c r="H2695" t="s">
        <v>27</v>
      </c>
      <c r="I2695" t="s">
        <v>28</v>
      </c>
      <c r="J2695" t="s">
        <v>16214</v>
      </c>
      <c r="K2695" t="s">
        <v>16215</v>
      </c>
      <c r="L2695" t="s">
        <v>16216</v>
      </c>
      <c r="M2695" t="s">
        <v>16217</v>
      </c>
      <c r="N2695" t="s">
        <v>16218</v>
      </c>
      <c r="O2695" t="s">
        <v>121</v>
      </c>
      <c r="P2695">
        <v>0</v>
      </c>
      <c r="Q2695">
        <v>0</v>
      </c>
      <c r="S2695" t="s">
        <v>16219</v>
      </c>
      <c r="U2695" t="s">
        <v>16212</v>
      </c>
    </row>
    <row r="2696" spans="1:21">
      <c r="A2696">
        <v>4607</v>
      </c>
      <c r="B2696" t="s">
        <v>2772</v>
      </c>
      <c r="C2696" t="s">
        <v>16220</v>
      </c>
      <c r="D2696" t="s">
        <v>1935</v>
      </c>
      <c r="E2696" t="s">
        <v>16221</v>
      </c>
      <c r="F2696" t="s">
        <v>16133</v>
      </c>
      <c r="G2696" t="s">
        <v>17813</v>
      </c>
      <c r="H2696" t="s">
        <v>27</v>
      </c>
      <c r="I2696" t="s">
        <v>28</v>
      </c>
      <c r="J2696" t="s">
        <v>16223</v>
      </c>
      <c r="K2696" t="s">
        <v>16224</v>
      </c>
      <c r="L2696" t="s">
        <v>16225</v>
      </c>
      <c r="M2696" t="s">
        <v>16226</v>
      </c>
      <c r="N2696" t="s">
        <v>16227</v>
      </c>
      <c r="O2696" t="s">
        <v>55</v>
      </c>
      <c r="P2696">
        <v>0</v>
      </c>
      <c r="Q2696">
        <v>0</v>
      </c>
      <c r="S2696" t="s">
        <v>16228</v>
      </c>
      <c r="U2696" t="s">
        <v>16229</v>
      </c>
    </row>
    <row r="2697" spans="1:21">
      <c r="A2697">
        <v>4608</v>
      </c>
      <c r="B2697" t="s">
        <v>2772</v>
      </c>
      <c r="C2697" t="s">
        <v>16220</v>
      </c>
      <c r="D2697" t="s">
        <v>1935</v>
      </c>
      <c r="E2697" t="s">
        <v>16230</v>
      </c>
      <c r="F2697" t="s">
        <v>16133</v>
      </c>
      <c r="G2697" t="s">
        <v>17813</v>
      </c>
      <c r="H2697" t="s">
        <v>27</v>
      </c>
      <c r="I2697" t="s">
        <v>28</v>
      </c>
      <c r="J2697" t="s">
        <v>16231</v>
      </c>
      <c r="K2697" t="s">
        <v>16232</v>
      </c>
      <c r="L2697" t="s">
        <v>16233</v>
      </c>
      <c r="M2697" t="s">
        <v>16234</v>
      </c>
      <c r="N2697" t="s">
        <v>16235</v>
      </c>
      <c r="O2697" t="s">
        <v>121</v>
      </c>
      <c r="P2697">
        <v>0</v>
      </c>
      <c r="Q2697">
        <v>0</v>
      </c>
      <c r="S2697" t="s">
        <v>16236</v>
      </c>
      <c r="U2697" t="s">
        <v>16229</v>
      </c>
    </row>
    <row r="2698" spans="1:21">
      <c r="A2698">
        <v>4609</v>
      </c>
      <c r="B2698" t="s">
        <v>2429</v>
      </c>
      <c r="C2698" t="s">
        <v>11521</v>
      </c>
      <c r="D2698" t="s">
        <v>3957</v>
      </c>
      <c r="E2698" t="s">
        <v>16237</v>
      </c>
      <c r="F2698" t="s">
        <v>16133</v>
      </c>
      <c r="G2698" t="s">
        <v>17813</v>
      </c>
      <c r="H2698" t="s">
        <v>27</v>
      </c>
      <c r="I2698" t="s">
        <v>28</v>
      </c>
      <c r="J2698" t="s">
        <v>3477</v>
      </c>
      <c r="K2698" t="s">
        <v>8759</v>
      </c>
      <c r="L2698" t="s">
        <v>3275</v>
      </c>
      <c r="M2698" t="s">
        <v>2855</v>
      </c>
      <c r="N2698" t="s">
        <v>3478</v>
      </c>
      <c r="O2698" t="s">
        <v>34</v>
      </c>
      <c r="P2698">
        <v>0</v>
      </c>
      <c r="Q2698">
        <v>0</v>
      </c>
      <c r="S2698" t="s">
        <v>16238</v>
      </c>
      <c r="U2698" t="s">
        <v>16239</v>
      </c>
    </row>
    <row r="2699" spans="1:21">
      <c r="A2699">
        <v>4610</v>
      </c>
      <c r="B2699" t="s">
        <v>2429</v>
      </c>
      <c r="C2699" t="s">
        <v>11521</v>
      </c>
      <c r="D2699" t="s">
        <v>3957</v>
      </c>
      <c r="E2699" t="s">
        <v>16240</v>
      </c>
      <c r="F2699" t="s">
        <v>16133</v>
      </c>
      <c r="G2699" t="s">
        <v>17813</v>
      </c>
      <c r="H2699" t="s">
        <v>27</v>
      </c>
      <c r="I2699" t="s">
        <v>28</v>
      </c>
      <c r="J2699" t="s">
        <v>16241</v>
      </c>
      <c r="K2699" t="s">
        <v>16242</v>
      </c>
      <c r="L2699" t="s">
        <v>16243</v>
      </c>
      <c r="M2699" t="s">
        <v>16244</v>
      </c>
      <c r="N2699" t="s">
        <v>16245</v>
      </c>
      <c r="O2699" t="s">
        <v>121</v>
      </c>
      <c r="P2699">
        <v>0</v>
      </c>
      <c r="Q2699">
        <v>0</v>
      </c>
      <c r="R2699" t="s">
        <v>16246</v>
      </c>
      <c r="S2699" t="s">
        <v>16247</v>
      </c>
      <c r="U2699" t="s">
        <v>16248</v>
      </c>
    </row>
    <row r="2700" spans="1:21">
      <c r="A2700">
        <v>4611</v>
      </c>
      <c r="B2700" t="s">
        <v>2429</v>
      </c>
      <c r="C2700" t="s">
        <v>16249</v>
      </c>
      <c r="D2700" t="s">
        <v>3957</v>
      </c>
      <c r="E2700" t="s">
        <v>16250</v>
      </c>
      <c r="F2700" t="s">
        <v>16133</v>
      </c>
      <c r="G2700" t="s">
        <v>17813</v>
      </c>
      <c r="H2700" t="s">
        <v>27</v>
      </c>
      <c r="I2700" t="s">
        <v>28</v>
      </c>
      <c r="J2700" t="s">
        <v>9644</v>
      </c>
      <c r="K2700" t="s">
        <v>3275</v>
      </c>
      <c r="L2700" t="s">
        <v>3276</v>
      </c>
      <c r="M2700" t="s">
        <v>2855</v>
      </c>
      <c r="N2700" t="s">
        <v>3478</v>
      </c>
      <c r="O2700" t="s">
        <v>79</v>
      </c>
      <c r="P2700">
        <v>0</v>
      </c>
      <c r="Q2700">
        <v>0</v>
      </c>
      <c r="R2700" t="s">
        <v>16251</v>
      </c>
      <c r="S2700" t="s">
        <v>16252</v>
      </c>
      <c r="U2700" t="s">
        <v>16253</v>
      </c>
    </row>
    <row r="2701" spans="1:21">
      <c r="A2701">
        <v>4612</v>
      </c>
      <c r="B2701" t="s">
        <v>2429</v>
      </c>
      <c r="C2701" t="s">
        <v>11521</v>
      </c>
      <c r="D2701" t="s">
        <v>3957</v>
      </c>
      <c r="E2701" t="s">
        <v>16254</v>
      </c>
      <c r="F2701" t="s">
        <v>16133</v>
      </c>
      <c r="G2701" t="s">
        <v>17813</v>
      </c>
      <c r="H2701" t="s">
        <v>27</v>
      </c>
      <c r="I2701" t="s">
        <v>28</v>
      </c>
      <c r="J2701" t="s">
        <v>3477</v>
      </c>
      <c r="K2701" t="s">
        <v>8759</v>
      </c>
      <c r="L2701" t="s">
        <v>3275</v>
      </c>
      <c r="M2701" t="s">
        <v>3276</v>
      </c>
      <c r="N2701" t="s">
        <v>3478</v>
      </c>
      <c r="O2701" t="s">
        <v>34</v>
      </c>
      <c r="P2701">
        <v>0</v>
      </c>
      <c r="Q2701">
        <v>0</v>
      </c>
      <c r="S2701" t="s">
        <v>16255</v>
      </c>
      <c r="U2701" t="s">
        <v>16256</v>
      </c>
    </row>
    <row r="2702" spans="1:21">
      <c r="A2702">
        <v>4613</v>
      </c>
      <c r="B2702" t="s">
        <v>11566</v>
      </c>
      <c r="C2702" t="s">
        <v>16257</v>
      </c>
      <c r="D2702" t="s">
        <v>3957</v>
      </c>
      <c r="E2702" t="s">
        <v>16258</v>
      </c>
      <c r="F2702" t="s">
        <v>16133</v>
      </c>
      <c r="G2702" t="s">
        <v>17813</v>
      </c>
      <c r="H2702" t="s">
        <v>27</v>
      </c>
      <c r="I2702" t="s">
        <v>28</v>
      </c>
      <c r="J2702" t="s">
        <v>16259</v>
      </c>
      <c r="K2702" t="s">
        <v>16244</v>
      </c>
      <c r="L2702" t="s">
        <v>16260</v>
      </c>
      <c r="M2702" t="s">
        <v>16261</v>
      </c>
      <c r="O2702" t="s">
        <v>64</v>
      </c>
      <c r="P2702">
        <v>0</v>
      </c>
      <c r="Q2702">
        <v>0</v>
      </c>
      <c r="S2702" t="s">
        <v>16262</v>
      </c>
      <c r="U2702" t="s">
        <v>16256</v>
      </c>
    </row>
    <row r="2703" spans="1:21">
      <c r="A2703">
        <v>4614</v>
      </c>
      <c r="B2703" t="s">
        <v>16263</v>
      </c>
      <c r="C2703" t="s">
        <v>16264</v>
      </c>
      <c r="D2703" t="s">
        <v>364</v>
      </c>
      <c r="E2703" t="s">
        <v>16265</v>
      </c>
      <c r="F2703" t="s">
        <v>16133</v>
      </c>
      <c r="G2703" t="s">
        <v>17813</v>
      </c>
      <c r="H2703" t="s">
        <v>27</v>
      </c>
      <c r="I2703" t="s">
        <v>28</v>
      </c>
      <c r="J2703" t="s">
        <v>16266</v>
      </c>
      <c r="K2703" t="s">
        <v>16267</v>
      </c>
      <c r="L2703" t="s">
        <v>16268</v>
      </c>
      <c r="M2703" t="s">
        <v>16269</v>
      </c>
      <c r="N2703" t="s">
        <v>16270</v>
      </c>
      <c r="O2703" t="s">
        <v>79</v>
      </c>
      <c r="P2703">
        <v>0</v>
      </c>
      <c r="Q2703">
        <v>0</v>
      </c>
      <c r="S2703" t="s">
        <v>16271</v>
      </c>
      <c r="U2703" t="s">
        <v>16272</v>
      </c>
    </row>
    <row r="2704" spans="1:21">
      <c r="A2704">
        <v>4615</v>
      </c>
      <c r="B2704" t="s">
        <v>11786</v>
      </c>
      <c r="C2704" t="s">
        <v>16273</v>
      </c>
      <c r="D2704" t="s">
        <v>364</v>
      </c>
      <c r="E2704" t="s">
        <v>16274</v>
      </c>
      <c r="F2704" t="s">
        <v>16133</v>
      </c>
      <c r="G2704" t="s">
        <v>17813</v>
      </c>
      <c r="H2704" t="s">
        <v>27</v>
      </c>
      <c r="I2704" t="s">
        <v>28</v>
      </c>
      <c r="J2704" t="s">
        <v>16275</v>
      </c>
      <c r="K2704" t="s">
        <v>16276</v>
      </c>
      <c r="L2704" t="s">
        <v>16277</v>
      </c>
      <c r="M2704" t="s">
        <v>16278</v>
      </c>
      <c r="N2704" t="s">
        <v>16279</v>
      </c>
      <c r="O2704" t="s">
        <v>64</v>
      </c>
      <c r="P2704">
        <v>0</v>
      </c>
      <c r="Q2704">
        <v>0</v>
      </c>
      <c r="S2704" t="s">
        <v>16280</v>
      </c>
      <c r="U2704" t="s">
        <v>16272</v>
      </c>
    </row>
    <row r="2705" spans="1:21">
      <c r="A2705">
        <v>4616</v>
      </c>
      <c r="B2705" t="s">
        <v>16263</v>
      </c>
      <c r="C2705" t="s">
        <v>16264</v>
      </c>
      <c r="D2705" t="s">
        <v>364</v>
      </c>
      <c r="E2705" t="s">
        <v>16281</v>
      </c>
      <c r="F2705" t="s">
        <v>16133</v>
      </c>
      <c r="G2705" t="s">
        <v>17813</v>
      </c>
      <c r="H2705" t="s">
        <v>27</v>
      </c>
      <c r="I2705" t="s">
        <v>28</v>
      </c>
      <c r="J2705" t="s">
        <v>16282</v>
      </c>
      <c r="K2705" t="s">
        <v>16283</v>
      </c>
      <c r="L2705" t="s">
        <v>16284</v>
      </c>
      <c r="M2705" t="s">
        <v>16285</v>
      </c>
      <c r="N2705" t="s">
        <v>16286</v>
      </c>
      <c r="O2705" t="s">
        <v>121</v>
      </c>
      <c r="P2705">
        <v>0</v>
      </c>
      <c r="Q2705">
        <v>0</v>
      </c>
      <c r="S2705" t="s">
        <v>16287</v>
      </c>
      <c r="U2705" t="s">
        <v>16288</v>
      </c>
    </row>
    <row r="2706" spans="1:21">
      <c r="A2706">
        <v>4617</v>
      </c>
      <c r="B2706" t="s">
        <v>16289</v>
      </c>
      <c r="C2706" t="s">
        <v>16290</v>
      </c>
      <c r="D2706" t="s">
        <v>243</v>
      </c>
      <c r="E2706" t="s">
        <v>16291</v>
      </c>
      <c r="F2706" t="s">
        <v>16133</v>
      </c>
      <c r="G2706" t="s">
        <v>17813</v>
      </c>
      <c r="H2706" t="s">
        <v>27</v>
      </c>
      <c r="I2706" t="s">
        <v>28</v>
      </c>
      <c r="J2706" t="s">
        <v>16292</v>
      </c>
      <c r="K2706" t="s">
        <v>16293</v>
      </c>
      <c r="L2706" t="s">
        <v>16294</v>
      </c>
      <c r="M2706" t="s">
        <v>16295</v>
      </c>
      <c r="N2706" t="s">
        <v>16296</v>
      </c>
      <c r="O2706" t="s">
        <v>121</v>
      </c>
      <c r="P2706">
        <v>0</v>
      </c>
      <c r="Q2706">
        <v>0</v>
      </c>
      <c r="S2706" t="s">
        <v>16297</v>
      </c>
      <c r="U2706" t="s">
        <v>16288</v>
      </c>
    </row>
    <row r="2707" spans="1:21">
      <c r="A2707">
        <v>4618</v>
      </c>
      <c r="B2707" t="s">
        <v>16184</v>
      </c>
      <c r="C2707" t="s">
        <v>16184</v>
      </c>
      <c r="D2707" t="s">
        <v>98</v>
      </c>
      <c r="E2707" t="s">
        <v>16298</v>
      </c>
      <c r="F2707" t="s">
        <v>16133</v>
      </c>
      <c r="G2707" t="s">
        <v>17813</v>
      </c>
      <c r="H2707" t="s">
        <v>27</v>
      </c>
      <c r="I2707" t="s">
        <v>28</v>
      </c>
      <c r="J2707" t="s">
        <v>16299</v>
      </c>
      <c r="K2707" t="s">
        <v>16300</v>
      </c>
      <c r="L2707" t="s">
        <v>16301</v>
      </c>
      <c r="M2707" t="s">
        <v>16302</v>
      </c>
      <c r="O2707" t="s">
        <v>121</v>
      </c>
      <c r="P2707">
        <v>0</v>
      </c>
      <c r="Q2707">
        <v>0</v>
      </c>
      <c r="S2707" t="s">
        <v>16303</v>
      </c>
      <c r="U2707" t="s">
        <v>16304</v>
      </c>
    </row>
    <row r="2708" spans="1:21">
      <c r="A2708">
        <v>4619</v>
      </c>
      <c r="B2708" t="s">
        <v>2445</v>
      </c>
      <c r="C2708" t="s">
        <v>2591</v>
      </c>
      <c r="D2708" t="s">
        <v>98</v>
      </c>
      <c r="E2708" t="s">
        <v>16305</v>
      </c>
      <c r="F2708" t="s">
        <v>16133</v>
      </c>
      <c r="G2708" t="s">
        <v>17813</v>
      </c>
      <c r="H2708" t="s">
        <v>27</v>
      </c>
      <c r="I2708" t="s">
        <v>28</v>
      </c>
      <c r="J2708" t="s">
        <v>16306</v>
      </c>
      <c r="K2708" t="s">
        <v>16307</v>
      </c>
      <c r="L2708" t="s">
        <v>16308</v>
      </c>
      <c r="M2708" t="s">
        <v>16309</v>
      </c>
      <c r="N2708" t="s">
        <v>16310</v>
      </c>
      <c r="O2708" t="s">
        <v>64</v>
      </c>
      <c r="P2708">
        <v>0</v>
      </c>
      <c r="Q2708">
        <v>0</v>
      </c>
      <c r="S2708" t="s">
        <v>16311</v>
      </c>
      <c r="U2708" t="s">
        <v>16304</v>
      </c>
    </row>
    <row r="2709" spans="1:21">
      <c r="A2709">
        <v>4620</v>
      </c>
      <c r="B2709" t="s">
        <v>2445</v>
      </c>
      <c r="C2709" t="s">
        <v>2591</v>
      </c>
      <c r="D2709" t="s">
        <v>98</v>
      </c>
      <c r="E2709" t="s">
        <v>16312</v>
      </c>
      <c r="F2709" t="s">
        <v>16133</v>
      </c>
      <c r="G2709" t="s">
        <v>17813</v>
      </c>
      <c r="H2709" t="s">
        <v>27</v>
      </c>
      <c r="I2709" t="s">
        <v>28</v>
      </c>
      <c r="J2709" t="s">
        <v>16162</v>
      </c>
      <c r="K2709" t="s">
        <v>16163</v>
      </c>
      <c r="L2709" t="s">
        <v>16165</v>
      </c>
      <c r="M2709" t="s">
        <v>16313</v>
      </c>
      <c r="N2709" t="s">
        <v>16314</v>
      </c>
      <c r="O2709" t="s">
        <v>79</v>
      </c>
      <c r="P2709">
        <v>0</v>
      </c>
      <c r="Q2709">
        <v>0</v>
      </c>
      <c r="S2709" t="s">
        <v>16315</v>
      </c>
      <c r="U2709" t="s">
        <v>16316</v>
      </c>
    </row>
    <row r="2710" spans="1:21">
      <c r="A2710">
        <v>4621</v>
      </c>
      <c r="B2710" t="s">
        <v>11786</v>
      </c>
      <c r="C2710" t="s">
        <v>16184</v>
      </c>
      <c r="D2710" t="s">
        <v>98</v>
      </c>
      <c r="E2710" t="s">
        <v>16317</v>
      </c>
      <c r="F2710" t="s">
        <v>16133</v>
      </c>
      <c r="G2710" t="s">
        <v>17813</v>
      </c>
      <c r="H2710" t="s">
        <v>27</v>
      </c>
      <c r="I2710" t="s">
        <v>28</v>
      </c>
      <c r="J2710" t="s">
        <v>16318</v>
      </c>
      <c r="K2710" t="s">
        <v>16319</v>
      </c>
      <c r="L2710" t="s">
        <v>16320</v>
      </c>
      <c r="M2710" t="s">
        <v>16321</v>
      </c>
      <c r="O2710" t="s">
        <v>34</v>
      </c>
      <c r="P2710">
        <v>0</v>
      </c>
      <c r="Q2710">
        <v>0</v>
      </c>
      <c r="S2710" t="s">
        <v>16322</v>
      </c>
      <c r="U2710" t="s">
        <v>16316</v>
      </c>
    </row>
    <row r="2711" spans="1:21">
      <c r="A2711" t="s">
        <v>16323</v>
      </c>
      <c r="B2711" t="s">
        <v>16324</v>
      </c>
      <c r="C2711" t="s">
        <v>16325</v>
      </c>
      <c r="D2711" t="s">
        <v>2711</v>
      </c>
      <c r="E2711" t="s">
        <v>16326</v>
      </c>
      <c r="F2711" t="s">
        <v>16133</v>
      </c>
      <c r="G2711" t="s">
        <v>17813</v>
      </c>
      <c r="H2711" t="s">
        <v>27</v>
      </c>
      <c r="I2711" t="s">
        <v>28</v>
      </c>
      <c r="J2711" t="s">
        <v>16327</v>
      </c>
      <c r="K2711" t="s">
        <v>16328</v>
      </c>
      <c r="L2711" t="s">
        <v>16329</v>
      </c>
      <c r="M2711" t="s">
        <v>16330</v>
      </c>
      <c r="N2711" t="s">
        <v>16331</v>
      </c>
      <c r="O2711" t="s">
        <v>121</v>
      </c>
      <c r="P2711">
        <v>0</v>
      </c>
      <c r="Q2711">
        <v>0</v>
      </c>
      <c r="R2711" t="s">
        <v>16332</v>
      </c>
      <c r="S2711" t="s">
        <v>16333</v>
      </c>
      <c r="U2711" t="s">
        <v>16334</v>
      </c>
    </row>
    <row r="2712" spans="1:21">
      <c r="A2712">
        <v>4623</v>
      </c>
      <c r="B2712" t="s">
        <v>16335</v>
      </c>
      <c r="C2712" t="s">
        <v>16336</v>
      </c>
      <c r="D2712" t="s">
        <v>288</v>
      </c>
      <c r="E2712" t="s">
        <v>16337</v>
      </c>
      <c r="F2712" t="s">
        <v>16133</v>
      </c>
      <c r="G2712" t="s">
        <v>17813</v>
      </c>
      <c r="H2712" t="s">
        <v>27</v>
      </c>
      <c r="I2712" t="s">
        <v>28</v>
      </c>
      <c r="J2712" t="s">
        <v>3623</v>
      </c>
      <c r="K2712" t="s">
        <v>3624</v>
      </c>
      <c r="L2712" t="s">
        <v>3625</v>
      </c>
      <c r="M2712" t="s">
        <v>3626</v>
      </c>
      <c r="N2712" t="s">
        <v>3627</v>
      </c>
      <c r="O2712" t="s">
        <v>55</v>
      </c>
      <c r="P2712">
        <v>0</v>
      </c>
      <c r="Q2712">
        <v>0</v>
      </c>
      <c r="S2712" t="s">
        <v>16338</v>
      </c>
      <c r="U2712" t="s">
        <v>16339</v>
      </c>
    </row>
    <row r="2713" spans="1:21">
      <c r="A2713">
        <v>4624</v>
      </c>
      <c r="B2713" t="s">
        <v>16335</v>
      </c>
      <c r="C2713" t="s">
        <v>16340</v>
      </c>
      <c r="D2713" t="s">
        <v>288</v>
      </c>
      <c r="E2713" t="s">
        <v>16341</v>
      </c>
      <c r="F2713" t="s">
        <v>16133</v>
      </c>
      <c r="G2713" t="s">
        <v>17813</v>
      </c>
      <c r="H2713" t="s">
        <v>27</v>
      </c>
      <c r="I2713" t="s">
        <v>28</v>
      </c>
      <c r="J2713" t="s">
        <v>3623</v>
      </c>
      <c r="K2713" t="s">
        <v>3624</v>
      </c>
      <c r="L2713" t="s">
        <v>3625</v>
      </c>
      <c r="M2713" t="s">
        <v>3626</v>
      </c>
      <c r="N2713" t="s">
        <v>3627</v>
      </c>
      <c r="O2713" t="s">
        <v>121</v>
      </c>
      <c r="P2713">
        <v>0</v>
      </c>
      <c r="Q2713">
        <v>0</v>
      </c>
      <c r="R2713" t="s">
        <v>16342</v>
      </c>
      <c r="S2713" t="s">
        <v>16343</v>
      </c>
      <c r="U2713" t="s">
        <v>16344</v>
      </c>
    </row>
    <row r="2714" spans="1:21">
      <c r="A2714" t="s">
        <v>16345</v>
      </c>
      <c r="B2714" t="s">
        <v>3689</v>
      </c>
      <c r="C2714" t="s">
        <v>16340</v>
      </c>
      <c r="D2714" t="s">
        <v>2805</v>
      </c>
      <c r="E2714" t="s">
        <v>16346</v>
      </c>
      <c r="F2714" t="s">
        <v>16133</v>
      </c>
      <c r="G2714" t="s">
        <v>17813</v>
      </c>
      <c r="H2714" t="s">
        <v>27</v>
      </c>
      <c r="I2714" t="s">
        <v>28</v>
      </c>
      <c r="J2714" t="s">
        <v>16347</v>
      </c>
      <c r="K2714" t="s">
        <v>16348</v>
      </c>
      <c r="L2714" t="s">
        <v>16349</v>
      </c>
      <c r="M2714" t="s">
        <v>16350</v>
      </c>
      <c r="N2714" t="s">
        <v>16351</v>
      </c>
      <c r="O2714" t="s">
        <v>121</v>
      </c>
      <c r="P2714">
        <v>0</v>
      </c>
      <c r="Q2714">
        <v>0</v>
      </c>
      <c r="S2714" t="s">
        <v>16352</v>
      </c>
      <c r="U2714" t="s">
        <v>16344</v>
      </c>
    </row>
    <row r="2715" spans="1:21">
      <c r="A2715">
        <v>4626</v>
      </c>
      <c r="B2715" t="s">
        <v>11786</v>
      </c>
      <c r="C2715" t="s">
        <v>13591</v>
      </c>
      <c r="D2715" t="s">
        <v>16353</v>
      </c>
      <c r="E2715" t="s">
        <v>16354</v>
      </c>
      <c r="F2715" t="s">
        <v>16133</v>
      </c>
      <c r="G2715" t="s">
        <v>17813</v>
      </c>
      <c r="H2715" t="s">
        <v>27</v>
      </c>
      <c r="I2715" t="s">
        <v>28</v>
      </c>
      <c r="J2715" t="s">
        <v>16355</v>
      </c>
      <c r="K2715" t="s">
        <v>16356</v>
      </c>
      <c r="L2715" t="s">
        <v>16357</v>
      </c>
      <c r="M2715" t="s">
        <v>16358</v>
      </c>
      <c r="N2715" t="s">
        <v>16359</v>
      </c>
      <c r="O2715" t="s">
        <v>64</v>
      </c>
      <c r="P2715">
        <v>0</v>
      </c>
      <c r="Q2715">
        <v>0</v>
      </c>
      <c r="S2715" t="s">
        <v>16360</v>
      </c>
      <c r="U2715" t="s">
        <v>16361</v>
      </c>
    </row>
    <row r="2716" spans="1:21">
      <c r="A2716">
        <v>4627</v>
      </c>
      <c r="B2716" t="s">
        <v>16324</v>
      </c>
      <c r="C2716" t="s">
        <v>16325</v>
      </c>
      <c r="D2716" t="s">
        <v>2711</v>
      </c>
      <c r="E2716" t="s">
        <v>16362</v>
      </c>
      <c r="F2716" t="s">
        <v>16133</v>
      </c>
      <c r="G2716" t="s">
        <v>17813</v>
      </c>
      <c r="H2716" t="s">
        <v>27</v>
      </c>
      <c r="I2716" t="s">
        <v>28</v>
      </c>
      <c r="J2716" t="s">
        <v>16363</v>
      </c>
      <c r="K2716" t="s">
        <v>16364</v>
      </c>
      <c r="L2716" t="s">
        <v>16365</v>
      </c>
      <c r="M2716" t="s">
        <v>16366</v>
      </c>
      <c r="N2716" t="s">
        <v>16367</v>
      </c>
      <c r="O2716" t="s">
        <v>34</v>
      </c>
      <c r="P2716">
        <v>0</v>
      </c>
      <c r="Q2716">
        <v>0</v>
      </c>
      <c r="R2716" t="s">
        <v>16368</v>
      </c>
      <c r="S2716" t="s">
        <v>16369</v>
      </c>
      <c r="U2716" t="s">
        <v>16370</v>
      </c>
    </row>
    <row r="2717" spans="1:21">
      <c r="A2717">
        <v>4628</v>
      </c>
      <c r="B2717" t="s">
        <v>16324</v>
      </c>
      <c r="C2717" t="s">
        <v>16325</v>
      </c>
      <c r="D2717" t="s">
        <v>2711</v>
      </c>
      <c r="E2717" t="s">
        <v>16371</v>
      </c>
      <c r="F2717" t="s">
        <v>16133</v>
      </c>
      <c r="G2717" t="s">
        <v>17813</v>
      </c>
      <c r="H2717" t="s">
        <v>27</v>
      </c>
      <c r="I2717" t="s">
        <v>28</v>
      </c>
      <c r="J2717" t="s">
        <v>16372</v>
      </c>
      <c r="K2717" t="s">
        <v>16373</v>
      </c>
      <c r="L2717" t="s">
        <v>16374</v>
      </c>
      <c r="M2717" t="s">
        <v>16375</v>
      </c>
      <c r="N2717" t="s">
        <v>16376</v>
      </c>
      <c r="O2717" t="s">
        <v>121</v>
      </c>
      <c r="P2717">
        <v>0</v>
      </c>
      <c r="Q2717">
        <v>0</v>
      </c>
      <c r="R2717" t="s">
        <v>16377</v>
      </c>
      <c r="S2717" t="s">
        <v>16378</v>
      </c>
      <c r="U2717" t="s">
        <v>16379</v>
      </c>
    </row>
    <row r="2718" spans="1:21">
      <c r="A2718">
        <v>4629</v>
      </c>
      <c r="B2718" t="s">
        <v>2772</v>
      </c>
      <c r="C2718" t="s">
        <v>16380</v>
      </c>
      <c r="D2718" t="s">
        <v>1935</v>
      </c>
      <c r="E2718" t="s">
        <v>16381</v>
      </c>
      <c r="F2718" t="s">
        <v>16133</v>
      </c>
      <c r="G2718" t="s">
        <v>17813</v>
      </c>
      <c r="H2718" t="s">
        <v>27</v>
      </c>
      <c r="I2718" t="s">
        <v>28</v>
      </c>
      <c r="J2718" t="s">
        <v>16383</v>
      </c>
      <c r="K2718" t="s">
        <v>16384</v>
      </c>
      <c r="L2718" t="s">
        <v>16385</v>
      </c>
      <c r="M2718" t="s">
        <v>16386</v>
      </c>
      <c r="N2718" t="s">
        <v>16387</v>
      </c>
      <c r="O2718" t="s">
        <v>79</v>
      </c>
      <c r="P2718">
        <v>0</v>
      </c>
      <c r="Q2718">
        <v>0</v>
      </c>
      <c r="S2718" t="s">
        <v>16388</v>
      </c>
      <c r="U2718" t="s">
        <v>16389</v>
      </c>
    </row>
    <row r="2719" spans="1:21">
      <c r="A2719">
        <v>4630</v>
      </c>
      <c r="B2719" t="s">
        <v>16390</v>
      </c>
      <c r="C2719" t="s">
        <v>16391</v>
      </c>
      <c r="D2719" t="s">
        <v>3957</v>
      </c>
      <c r="E2719" t="s">
        <v>16392</v>
      </c>
      <c r="F2719" t="s">
        <v>16133</v>
      </c>
      <c r="G2719" t="s">
        <v>17813</v>
      </c>
      <c r="H2719" t="s">
        <v>27</v>
      </c>
      <c r="I2719" t="s">
        <v>28</v>
      </c>
      <c r="J2719" t="s">
        <v>16393</v>
      </c>
      <c r="K2719" t="s">
        <v>16394</v>
      </c>
      <c r="L2719" t="s">
        <v>16395</v>
      </c>
      <c r="M2719" t="s">
        <v>16396</v>
      </c>
      <c r="O2719" t="s">
        <v>121</v>
      </c>
      <c r="P2719">
        <v>0</v>
      </c>
      <c r="Q2719">
        <v>0</v>
      </c>
      <c r="S2719" t="s">
        <v>16397</v>
      </c>
      <c r="U2719" t="s">
        <v>16398</v>
      </c>
    </row>
    <row r="2720" spans="1:21">
      <c r="A2720">
        <v>4631</v>
      </c>
      <c r="B2720" t="s">
        <v>15977</v>
      </c>
      <c r="C2720" t="s">
        <v>3229</v>
      </c>
      <c r="D2720" t="s">
        <v>37</v>
      </c>
      <c r="E2720" t="s">
        <v>16399</v>
      </c>
      <c r="F2720" t="s">
        <v>16133</v>
      </c>
      <c r="G2720" t="s">
        <v>17813</v>
      </c>
      <c r="H2720" t="s">
        <v>27</v>
      </c>
      <c r="I2720" t="s">
        <v>28</v>
      </c>
      <c r="J2720" t="s">
        <v>16400</v>
      </c>
      <c r="K2720" t="s">
        <v>16401</v>
      </c>
      <c r="L2720" t="s">
        <v>16402</v>
      </c>
      <c r="M2720" t="s">
        <v>16403</v>
      </c>
      <c r="N2720" t="s">
        <v>16404</v>
      </c>
      <c r="O2720" t="s">
        <v>64</v>
      </c>
      <c r="P2720">
        <v>0</v>
      </c>
      <c r="Q2720">
        <v>0</v>
      </c>
      <c r="S2720" t="s">
        <v>16405</v>
      </c>
      <c r="U2720" t="s">
        <v>16406</v>
      </c>
    </row>
    <row r="2721" spans="1:21">
      <c r="A2721">
        <v>4632</v>
      </c>
      <c r="B2721" t="s">
        <v>2576</v>
      </c>
      <c r="C2721" t="s">
        <v>16407</v>
      </c>
      <c r="D2721" t="s">
        <v>480</v>
      </c>
      <c r="E2721" t="s">
        <v>16408</v>
      </c>
      <c r="F2721" t="s">
        <v>16133</v>
      </c>
      <c r="G2721" t="s">
        <v>17813</v>
      </c>
      <c r="H2721" t="s">
        <v>27</v>
      </c>
      <c r="I2721" t="s">
        <v>28</v>
      </c>
      <c r="J2721" t="s">
        <v>16409</v>
      </c>
      <c r="K2721" t="s">
        <v>16410</v>
      </c>
      <c r="L2721" t="s">
        <v>16411</v>
      </c>
      <c r="M2721" t="s">
        <v>16412</v>
      </c>
      <c r="N2721" t="s">
        <v>16413</v>
      </c>
      <c r="O2721" t="s">
        <v>55</v>
      </c>
      <c r="P2721">
        <v>0</v>
      </c>
      <c r="Q2721">
        <v>0</v>
      </c>
      <c r="S2721" t="s">
        <v>16414</v>
      </c>
      <c r="U2721" t="s">
        <v>16406</v>
      </c>
    </row>
    <row r="2722" spans="1:21">
      <c r="A2722">
        <v>4633</v>
      </c>
      <c r="B2722" t="s">
        <v>2445</v>
      </c>
      <c r="C2722" t="s">
        <v>2591</v>
      </c>
      <c r="D2722" t="s">
        <v>66</v>
      </c>
      <c r="E2722" t="s">
        <v>16415</v>
      </c>
      <c r="F2722" t="s">
        <v>16133</v>
      </c>
      <c r="G2722" t="s">
        <v>17813</v>
      </c>
      <c r="H2722" t="s">
        <v>27</v>
      </c>
      <c r="I2722" t="s">
        <v>28</v>
      </c>
      <c r="J2722" t="s">
        <v>16416</v>
      </c>
      <c r="K2722" t="s">
        <v>16417</v>
      </c>
      <c r="L2722" t="s">
        <v>16418</v>
      </c>
      <c r="M2722" t="s">
        <v>16419</v>
      </c>
      <c r="N2722" t="s">
        <v>16420</v>
      </c>
      <c r="O2722" t="s">
        <v>34</v>
      </c>
      <c r="P2722">
        <v>0</v>
      </c>
      <c r="Q2722">
        <v>0</v>
      </c>
      <c r="S2722" t="s">
        <v>16421</v>
      </c>
      <c r="U2722" t="s">
        <v>16422</v>
      </c>
    </row>
    <row r="2723" spans="1:21">
      <c r="A2723">
        <v>4634</v>
      </c>
      <c r="B2723" t="s">
        <v>2445</v>
      </c>
      <c r="C2723" t="s">
        <v>2591</v>
      </c>
      <c r="D2723" t="s">
        <v>66</v>
      </c>
      <c r="E2723" t="s">
        <v>16423</v>
      </c>
      <c r="F2723" t="s">
        <v>16133</v>
      </c>
      <c r="G2723" t="s">
        <v>17813</v>
      </c>
      <c r="H2723" t="s">
        <v>27</v>
      </c>
      <c r="I2723" t="s">
        <v>28</v>
      </c>
      <c r="J2723" t="s">
        <v>16306</v>
      </c>
      <c r="K2723" t="s">
        <v>16307</v>
      </c>
      <c r="L2723" t="s">
        <v>16308</v>
      </c>
      <c r="M2723" t="s">
        <v>16309</v>
      </c>
      <c r="N2723" t="s">
        <v>16310</v>
      </c>
      <c r="O2723" t="s">
        <v>64</v>
      </c>
      <c r="P2723">
        <v>0</v>
      </c>
      <c r="Q2723">
        <v>0</v>
      </c>
      <c r="S2723" t="s">
        <v>16424</v>
      </c>
      <c r="U2723" t="s">
        <v>16422</v>
      </c>
    </row>
    <row r="2724" spans="1:21">
      <c r="A2724">
        <v>4635</v>
      </c>
      <c r="B2724" t="s">
        <v>11786</v>
      </c>
      <c r="C2724" t="s">
        <v>16184</v>
      </c>
      <c r="D2724" t="s">
        <v>98</v>
      </c>
      <c r="E2724" t="s">
        <v>16425</v>
      </c>
      <c r="F2724" t="s">
        <v>16133</v>
      </c>
      <c r="G2724" t="s">
        <v>17813</v>
      </c>
      <c r="H2724" t="s">
        <v>27</v>
      </c>
      <c r="I2724" t="s">
        <v>28</v>
      </c>
      <c r="J2724" t="s">
        <v>16426</v>
      </c>
      <c r="K2724" t="s">
        <v>16427</v>
      </c>
      <c r="L2724" t="s">
        <v>16428</v>
      </c>
      <c r="M2724" t="s">
        <v>16429</v>
      </c>
      <c r="O2724" t="s">
        <v>34</v>
      </c>
      <c r="P2724">
        <v>0</v>
      </c>
      <c r="Q2724">
        <v>0</v>
      </c>
      <c r="S2724" t="s">
        <v>16430</v>
      </c>
      <c r="U2724" t="s">
        <v>16431</v>
      </c>
    </row>
    <row r="2725" spans="1:21">
      <c r="A2725">
        <v>4636</v>
      </c>
      <c r="B2725" t="s">
        <v>16432</v>
      </c>
      <c r="C2725" t="s">
        <v>3621</v>
      </c>
      <c r="D2725" t="s">
        <v>37</v>
      </c>
      <c r="E2725" t="s">
        <v>16433</v>
      </c>
      <c r="F2725" t="s">
        <v>16133</v>
      </c>
      <c r="G2725" t="s">
        <v>17813</v>
      </c>
      <c r="H2725" t="s">
        <v>27</v>
      </c>
      <c r="I2725" t="s">
        <v>28</v>
      </c>
      <c r="J2725" t="s">
        <v>16434</v>
      </c>
      <c r="K2725" t="s">
        <v>16435</v>
      </c>
      <c r="L2725" t="s">
        <v>16436</v>
      </c>
      <c r="M2725" t="s">
        <v>16437</v>
      </c>
      <c r="N2725" t="s">
        <v>16438</v>
      </c>
      <c r="O2725" t="s">
        <v>55</v>
      </c>
      <c r="P2725">
        <v>0</v>
      </c>
      <c r="Q2725">
        <v>0</v>
      </c>
      <c r="S2725" t="s">
        <v>16439</v>
      </c>
      <c r="U2725" t="s">
        <v>16440</v>
      </c>
    </row>
    <row r="2726" spans="1:21">
      <c r="A2726" t="s">
        <v>16441</v>
      </c>
      <c r="B2726" t="s">
        <v>16442</v>
      </c>
      <c r="C2726" t="s">
        <v>3621</v>
      </c>
      <c r="D2726" t="s">
        <v>107</v>
      </c>
      <c r="E2726" t="s">
        <v>16443</v>
      </c>
      <c r="F2726" t="s">
        <v>16133</v>
      </c>
      <c r="G2726" t="s">
        <v>17813</v>
      </c>
      <c r="H2726" t="s">
        <v>27</v>
      </c>
      <c r="I2726" t="s">
        <v>28</v>
      </c>
      <c r="J2726" t="s">
        <v>16444</v>
      </c>
      <c r="K2726" t="s">
        <v>16445</v>
      </c>
      <c r="L2726" t="s">
        <v>16446</v>
      </c>
      <c r="M2726" t="s">
        <v>16447</v>
      </c>
      <c r="N2726" t="s">
        <v>16448</v>
      </c>
      <c r="O2726" t="s">
        <v>121</v>
      </c>
      <c r="P2726">
        <v>0</v>
      </c>
      <c r="Q2726">
        <v>0</v>
      </c>
      <c r="S2726" t="s">
        <v>16449</v>
      </c>
      <c r="U2726" t="s">
        <v>16450</v>
      </c>
    </row>
    <row r="2727" spans="1:21">
      <c r="A2727">
        <v>4638</v>
      </c>
      <c r="B2727" t="s">
        <v>2611</v>
      </c>
      <c r="C2727" t="s">
        <v>5312</v>
      </c>
      <c r="D2727" t="s">
        <v>23</v>
      </c>
      <c r="E2727" t="s">
        <v>16451</v>
      </c>
      <c r="F2727" t="s">
        <v>16133</v>
      </c>
      <c r="G2727" t="s">
        <v>17813</v>
      </c>
      <c r="H2727" t="s">
        <v>27</v>
      </c>
      <c r="I2727" t="s">
        <v>28</v>
      </c>
      <c r="J2727" t="s">
        <v>16452</v>
      </c>
      <c r="K2727" t="s">
        <v>16453</v>
      </c>
      <c r="L2727" t="s">
        <v>16454</v>
      </c>
      <c r="M2727" t="s">
        <v>16455</v>
      </c>
      <c r="N2727" t="s">
        <v>16456</v>
      </c>
      <c r="O2727" t="s">
        <v>79</v>
      </c>
      <c r="P2727">
        <v>0</v>
      </c>
      <c r="Q2727">
        <v>0</v>
      </c>
      <c r="S2727" t="s">
        <v>16457</v>
      </c>
      <c r="U2727" t="s">
        <v>16458</v>
      </c>
    </row>
    <row r="2728" spans="1:21">
      <c r="A2728">
        <v>4639</v>
      </c>
      <c r="B2728" t="s">
        <v>2611</v>
      </c>
      <c r="C2728" t="s">
        <v>5312</v>
      </c>
      <c r="D2728" t="s">
        <v>23</v>
      </c>
      <c r="E2728" t="s">
        <v>16459</v>
      </c>
      <c r="F2728" t="s">
        <v>16133</v>
      </c>
      <c r="G2728" t="s">
        <v>17813</v>
      </c>
      <c r="H2728" t="s">
        <v>27</v>
      </c>
      <c r="I2728" t="s">
        <v>28</v>
      </c>
      <c r="J2728" t="s">
        <v>16460</v>
      </c>
      <c r="K2728" t="s">
        <v>16461</v>
      </c>
      <c r="L2728" t="s">
        <v>16462</v>
      </c>
      <c r="M2728" t="s">
        <v>16463</v>
      </c>
      <c r="N2728" t="s">
        <v>16464</v>
      </c>
      <c r="O2728" t="s">
        <v>121</v>
      </c>
      <c r="P2728">
        <v>0</v>
      </c>
      <c r="Q2728">
        <v>0</v>
      </c>
      <c r="S2728" t="s">
        <v>16465</v>
      </c>
      <c r="U2728" t="s">
        <v>16466</v>
      </c>
    </row>
    <row r="2729" spans="1:21">
      <c r="A2729">
        <v>4640</v>
      </c>
      <c r="B2729" t="s">
        <v>16467</v>
      </c>
      <c r="C2729" t="s">
        <v>16467</v>
      </c>
      <c r="D2729" t="s">
        <v>516</v>
      </c>
      <c r="E2729" t="s">
        <v>16468</v>
      </c>
      <c r="F2729" t="s">
        <v>16133</v>
      </c>
      <c r="G2729" t="s">
        <v>17813</v>
      </c>
      <c r="H2729" t="s">
        <v>27</v>
      </c>
      <c r="I2729" t="s">
        <v>28</v>
      </c>
      <c r="J2729" t="s">
        <v>16469</v>
      </c>
      <c r="K2729" t="s">
        <v>16470</v>
      </c>
      <c r="L2729" t="s">
        <v>16471</v>
      </c>
      <c r="M2729" t="s">
        <v>16472</v>
      </c>
      <c r="N2729" t="s">
        <v>16473</v>
      </c>
      <c r="O2729" t="s">
        <v>34</v>
      </c>
      <c r="P2729">
        <v>0</v>
      </c>
      <c r="Q2729">
        <v>0</v>
      </c>
      <c r="S2729" t="s">
        <v>16474</v>
      </c>
      <c r="U2729" t="s">
        <v>16475</v>
      </c>
    </row>
    <row r="2730" spans="1:21">
      <c r="A2730" t="s">
        <v>16476</v>
      </c>
      <c r="B2730" t="s">
        <v>2429</v>
      </c>
      <c r="C2730" t="s">
        <v>16477</v>
      </c>
      <c r="D2730" t="s">
        <v>364</v>
      </c>
      <c r="E2730" t="s">
        <v>16478</v>
      </c>
      <c r="F2730" t="s">
        <v>16133</v>
      </c>
      <c r="G2730" t="s">
        <v>17813</v>
      </c>
      <c r="H2730" t="s">
        <v>27</v>
      </c>
      <c r="I2730" t="s">
        <v>28</v>
      </c>
      <c r="J2730" t="s">
        <v>3477</v>
      </c>
      <c r="K2730" t="s">
        <v>9644</v>
      </c>
      <c r="L2730" t="s">
        <v>8759</v>
      </c>
      <c r="M2730" t="s">
        <v>3478</v>
      </c>
      <c r="O2730" t="s">
        <v>121</v>
      </c>
      <c r="P2730">
        <v>0</v>
      </c>
      <c r="Q2730">
        <v>0</v>
      </c>
      <c r="S2730" t="s">
        <v>16479</v>
      </c>
      <c r="U2730" t="s">
        <v>16480</v>
      </c>
    </row>
    <row r="2731" spans="1:21">
      <c r="A2731">
        <v>4642</v>
      </c>
      <c r="B2731" t="s">
        <v>15772</v>
      </c>
      <c r="C2731" t="s">
        <v>15772</v>
      </c>
      <c r="D2731" t="s">
        <v>47</v>
      </c>
      <c r="E2731" t="s">
        <v>16481</v>
      </c>
      <c r="F2731" t="s">
        <v>16133</v>
      </c>
      <c r="G2731" t="s">
        <v>17813</v>
      </c>
      <c r="H2731" t="s">
        <v>27</v>
      </c>
      <c r="I2731" t="s">
        <v>28</v>
      </c>
      <c r="J2731" t="s">
        <v>16482</v>
      </c>
      <c r="K2731" t="s">
        <v>16483</v>
      </c>
      <c r="L2731" t="s">
        <v>16484</v>
      </c>
      <c r="M2731" t="s">
        <v>16485</v>
      </c>
      <c r="N2731" t="s">
        <v>16486</v>
      </c>
      <c r="O2731" t="s">
        <v>34</v>
      </c>
      <c r="P2731">
        <v>0</v>
      </c>
      <c r="Q2731">
        <v>0</v>
      </c>
      <c r="S2731" t="s">
        <v>16487</v>
      </c>
      <c r="U2731" t="s">
        <v>16488</v>
      </c>
    </row>
    <row r="2732" spans="1:21">
      <c r="A2732">
        <v>4643</v>
      </c>
      <c r="B2732" t="s">
        <v>16489</v>
      </c>
      <c r="C2732" t="s">
        <v>16490</v>
      </c>
      <c r="D2732" t="s">
        <v>98</v>
      </c>
      <c r="E2732" t="s">
        <v>16491</v>
      </c>
      <c r="F2732" t="s">
        <v>16133</v>
      </c>
      <c r="G2732" t="s">
        <v>17813</v>
      </c>
      <c r="H2732" t="s">
        <v>27</v>
      </c>
      <c r="I2732" t="s">
        <v>28</v>
      </c>
      <c r="J2732" t="s">
        <v>16492</v>
      </c>
      <c r="K2732" t="s">
        <v>16493</v>
      </c>
      <c r="L2732" t="s">
        <v>16494</v>
      </c>
      <c r="M2732" t="s">
        <v>16495</v>
      </c>
      <c r="O2732" t="s">
        <v>121</v>
      </c>
      <c r="P2732">
        <v>0</v>
      </c>
      <c r="Q2732">
        <v>0</v>
      </c>
      <c r="S2732" t="s">
        <v>16496</v>
      </c>
      <c r="U2732" t="s">
        <v>16497</v>
      </c>
    </row>
    <row r="2733" spans="1:21">
      <c r="A2733">
        <v>4644</v>
      </c>
      <c r="B2733" t="s">
        <v>2513</v>
      </c>
      <c r="C2733" t="s">
        <v>2513</v>
      </c>
      <c r="D2733" t="s">
        <v>288</v>
      </c>
      <c r="E2733" t="s">
        <v>16498</v>
      </c>
      <c r="F2733" t="s">
        <v>16133</v>
      </c>
      <c r="G2733" t="s">
        <v>17813</v>
      </c>
      <c r="H2733" t="s">
        <v>27</v>
      </c>
      <c r="I2733" t="s">
        <v>28</v>
      </c>
      <c r="J2733" t="s">
        <v>16499</v>
      </c>
      <c r="K2733" t="s">
        <v>16500</v>
      </c>
      <c r="L2733" t="s">
        <v>16501</v>
      </c>
      <c r="M2733" t="s">
        <v>16502</v>
      </c>
      <c r="N2733" t="s">
        <v>16503</v>
      </c>
      <c r="O2733" t="s">
        <v>64</v>
      </c>
      <c r="P2733">
        <v>0</v>
      </c>
      <c r="Q2733">
        <v>0</v>
      </c>
      <c r="S2733" t="s">
        <v>16504</v>
      </c>
      <c r="U2733" t="s">
        <v>16505</v>
      </c>
    </row>
    <row r="2734" spans="1:21">
      <c r="A2734">
        <v>4645</v>
      </c>
      <c r="B2734" t="s">
        <v>2972</v>
      </c>
      <c r="C2734" t="s">
        <v>16506</v>
      </c>
      <c r="D2734" t="s">
        <v>516</v>
      </c>
      <c r="E2734" t="s">
        <v>16507</v>
      </c>
      <c r="F2734" t="s">
        <v>16133</v>
      </c>
      <c r="G2734" t="s">
        <v>17813</v>
      </c>
      <c r="H2734" t="s">
        <v>27</v>
      </c>
      <c r="I2734" t="s">
        <v>28</v>
      </c>
      <c r="J2734" t="s">
        <v>16508</v>
      </c>
      <c r="K2734" t="s">
        <v>16509</v>
      </c>
      <c r="L2734" t="s">
        <v>16510</v>
      </c>
      <c r="M2734" t="s">
        <v>16511</v>
      </c>
      <c r="O2734" t="s">
        <v>34</v>
      </c>
      <c r="P2734">
        <v>0</v>
      </c>
      <c r="Q2734">
        <v>0</v>
      </c>
      <c r="S2734" t="s">
        <v>16512</v>
      </c>
      <c r="U2734" t="s">
        <v>16513</v>
      </c>
    </row>
    <row r="2735" spans="1:21">
      <c r="A2735">
        <v>4646</v>
      </c>
      <c r="B2735" t="s">
        <v>2772</v>
      </c>
      <c r="C2735" t="s">
        <v>16380</v>
      </c>
      <c r="D2735" t="s">
        <v>1935</v>
      </c>
      <c r="E2735" t="s">
        <v>16514</v>
      </c>
      <c r="F2735" t="s">
        <v>16133</v>
      </c>
      <c r="G2735" t="s">
        <v>17813</v>
      </c>
      <c r="H2735" t="s">
        <v>27</v>
      </c>
      <c r="I2735" t="s">
        <v>28</v>
      </c>
      <c r="J2735" t="s">
        <v>16516</v>
      </c>
      <c r="K2735" t="s">
        <v>16517</v>
      </c>
      <c r="L2735" t="s">
        <v>16518</v>
      </c>
      <c r="M2735" t="s">
        <v>16519</v>
      </c>
      <c r="N2735" t="s">
        <v>16520</v>
      </c>
      <c r="O2735" t="s">
        <v>64</v>
      </c>
      <c r="P2735">
        <v>0</v>
      </c>
      <c r="Q2735">
        <v>0</v>
      </c>
      <c r="S2735" t="s">
        <v>16521</v>
      </c>
      <c r="U2735" t="s">
        <v>16522</v>
      </c>
    </row>
    <row r="2736" spans="1:21">
      <c r="A2736">
        <v>4647</v>
      </c>
      <c r="B2736" t="s">
        <v>2772</v>
      </c>
      <c r="C2736" t="s">
        <v>16380</v>
      </c>
      <c r="D2736" t="s">
        <v>1935</v>
      </c>
      <c r="E2736" t="s">
        <v>16523</v>
      </c>
      <c r="F2736" t="s">
        <v>16133</v>
      </c>
      <c r="G2736" t="s">
        <v>17813</v>
      </c>
      <c r="H2736" t="s">
        <v>27</v>
      </c>
      <c r="I2736" t="s">
        <v>28</v>
      </c>
      <c r="J2736" t="s">
        <v>16383</v>
      </c>
      <c r="K2736" t="s">
        <v>16384</v>
      </c>
      <c r="L2736" t="s">
        <v>16385</v>
      </c>
      <c r="M2736" t="s">
        <v>16386</v>
      </c>
      <c r="N2736" t="s">
        <v>16387</v>
      </c>
      <c r="O2736" t="s">
        <v>79</v>
      </c>
      <c r="P2736">
        <v>0</v>
      </c>
      <c r="Q2736">
        <v>0</v>
      </c>
      <c r="S2736" t="s">
        <v>16388</v>
      </c>
      <c r="U2736" t="s">
        <v>16522</v>
      </c>
    </row>
    <row r="2737" spans="1:21">
      <c r="A2737">
        <v>4648</v>
      </c>
      <c r="B2737" t="s">
        <v>2772</v>
      </c>
      <c r="C2737" t="s">
        <v>16380</v>
      </c>
      <c r="D2737" t="s">
        <v>1935</v>
      </c>
      <c r="E2737" t="s">
        <v>16524</v>
      </c>
      <c r="F2737" t="s">
        <v>16133</v>
      </c>
      <c r="G2737" t="s">
        <v>17813</v>
      </c>
      <c r="H2737" t="s">
        <v>27</v>
      </c>
      <c r="I2737" t="s">
        <v>28</v>
      </c>
      <c r="J2737" t="s">
        <v>16525</v>
      </c>
      <c r="K2737" t="s">
        <v>16526</v>
      </c>
      <c r="L2737" t="s">
        <v>16527</v>
      </c>
      <c r="M2737" t="s">
        <v>16528</v>
      </c>
      <c r="N2737" t="s">
        <v>16529</v>
      </c>
      <c r="O2737" t="s">
        <v>34</v>
      </c>
      <c r="P2737">
        <v>0</v>
      </c>
      <c r="Q2737">
        <v>0</v>
      </c>
      <c r="S2737" t="s">
        <v>16530</v>
      </c>
      <c r="U2737" t="s">
        <v>16522</v>
      </c>
    </row>
    <row r="2738" spans="1:21">
      <c r="A2738">
        <v>4649</v>
      </c>
      <c r="B2738" t="s">
        <v>2772</v>
      </c>
      <c r="C2738" t="s">
        <v>16380</v>
      </c>
      <c r="D2738" t="s">
        <v>1935</v>
      </c>
      <c r="E2738" t="s">
        <v>16531</v>
      </c>
      <c r="F2738" t="s">
        <v>16133</v>
      </c>
      <c r="G2738" t="s">
        <v>17813</v>
      </c>
      <c r="H2738" t="s">
        <v>27</v>
      </c>
      <c r="I2738" t="s">
        <v>28</v>
      </c>
      <c r="J2738" t="s">
        <v>16532</v>
      </c>
      <c r="K2738" t="s">
        <v>16533</v>
      </c>
      <c r="L2738" t="s">
        <v>16534</v>
      </c>
      <c r="M2738" t="s">
        <v>16535</v>
      </c>
      <c r="N2738" t="s">
        <v>16536</v>
      </c>
      <c r="O2738" t="s">
        <v>79</v>
      </c>
      <c r="P2738">
        <v>0</v>
      </c>
      <c r="Q2738">
        <v>0</v>
      </c>
      <c r="S2738" t="s">
        <v>16537</v>
      </c>
      <c r="U2738" t="s">
        <v>16538</v>
      </c>
    </row>
    <row r="2739" spans="1:21">
      <c r="A2739">
        <v>4650</v>
      </c>
      <c r="B2739" t="s">
        <v>2772</v>
      </c>
      <c r="C2739" t="s">
        <v>16380</v>
      </c>
      <c r="D2739" t="s">
        <v>1935</v>
      </c>
      <c r="E2739" t="s">
        <v>16539</v>
      </c>
      <c r="F2739" t="s">
        <v>16133</v>
      </c>
      <c r="G2739" t="s">
        <v>17813</v>
      </c>
      <c r="H2739" t="s">
        <v>27</v>
      </c>
      <c r="I2739" t="s">
        <v>28</v>
      </c>
      <c r="J2739" t="s">
        <v>14783</v>
      </c>
      <c r="K2739" t="s">
        <v>14781</v>
      </c>
      <c r="L2739" t="s">
        <v>16540</v>
      </c>
      <c r="M2739" t="s">
        <v>16541</v>
      </c>
      <c r="N2739" t="s">
        <v>16542</v>
      </c>
      <c r="O2739" t="s">
        <v>121</v>
      </c>
      <c r="P2739">
        <v>0</v>
      </c>
      <c r="Q2739">
        <v>0</v>
      </c>
      <c r="S2739" t="s">
        <v>16543</v>
      </c>
      <c r="U2739" t="s">
        <v>16538</v>
      </c>
    </row>
    <row r="2740" spans="1:21">
      <c r="A2740" t="s">
        <v>16544</v>
      </c>
      <c r="B2740" t="s">
        <v>2429</v>
      </c>
      <c r="C2740" t="s">
        <v>11521</v>
      </c>
      <c r="D2740" t="s">
        <v>3957</v>
      </c>
      <c r="E2740" t="s">
        <v>16545</v>
      </c>
      <c r="F2740" t="s">
        <v>16133</v>
      </c>
      <c r="G2740" t="s">
        <v>17813</v>
      </c>
      <c r="H2740" t="s">
        <v>27</v>
      </c>
      <c r="I2740" t="s">
        <v>28</v>
      </c>
      <c r="J2740" t="s">
        <v>9644</v>
      </c>
      <c r="K2740" t="s">
        <v>3275</v>
      </c>
      <c r="L2740" t="s">
        <v>3276</v>
      </c>
      <c r="M2740" t="s">
        <v>2855</v>
      </c>
      <c r="N2740" t="s">
        <v>3478</v>
      </c>
      <c r="O2740" t="s">
        <v>64</v>
      </c>
      <c r="P2740">
        <v>0</v>
      </c>
      <c r="Q2740">
        <v>0</v>
      </c>
      <c r="S2740" t="s">
        <v>16546</v>
      </c>
      <c r="U2740" t="s">
        <v>16547</v>
      </c>
    </row>
    <row r="2741" spans="1:21">
      <c r="A2741">
        <v>4652</v>
      </c>
      <c r="B2741" t="s">
        <v>2429</v>
      </c>
      <c r="C2741" t="s">
        <v>16249</v>
      </c>
      <c r="D2741" t="s">
        <v>3957</v>
      </c>
      <c r="E2741" t="s">
        <v>16548</v>
      </c>
      <c r="F2741" t="s">
        <v>16133</v>
      </c>
      <c r="G2741" t="s">
        <v>17813</v>
      </c>
      <c r="H2741" t="s">
        <v>27</v>
      </c>
      <c r="I2741" t="s">
        <v>28</v>
      </c>
      <c r="J2741" t="s">
        <v>16549</v>
      </c>
      <c r="K2741" t="s">
        <v>16550</v>
      </c>
      <c r="L2741" t="s">
        <v>16551</v>
      </c>
      <c r="M2741" t="s">
        <v>16552</v>
      </c>
      <c r="N2741" t="s">
        <v>16553</v>
      </c>
      <c r="O2741" t="s">
        <v>121</v>
      </c>
      <c r="P2741">
        <v>0</v>
      </c>
      <c r="Q2741">
        <v>0</v>
      </c>
      <c r="S2741" t="s">
        <v>16554</v>
      </c>
      <c r="U2741" t="s">
        <v>16555</v>
      </c>
    </row>
    <row r="2742" spans="1:21">
      <c r="A2742">
        <v>4653</v>
      </c>
      <c r="B2742" t="s">
        <v>2429</v>
      </c>
      <c r="C2742" t="s">
        <v>11521</v>
      </c>
      <c r="D2742" t="s">
        <v>3957</v>
      </c>
      <c r="E2742" t="s">
        <v>16556</v>
      </c>
      <c r="F2742" t="s">
        <v>16133</v>
      </c>
      <c r="G2742" t="s">
        <v>17813</v>
      </c>
      <c r="H2742" t="s">
        <v>27</v>
      </c>
      <c r="I2742" t="s">
        <v>28</v>
      </c>
      <c r="J2742" t="s">
        <v>16557</v>
      </c>
      <c r="K2742" t="s">
        <v>16558</v>
      </c>
      <c r="L2742" t="s">
        <v>16559</v>
      </c>
      <c r="M2742" t="s">
        <v>16560</v>
      </c>
      <c r="N2742" t="s">
        <v>16561</v>
      </c>
      <c r="O2742" t="s">
        <v>79</v>
      </c>
      <c r="P2742">
        <v>0</v>
      </c>
      <c r="Q2742">
        <v>0</v>
      </c>
      <c r="S2742" t="s">
        <v>16562</v>
      </c>
      <c r="U2742" t="s">
        <v>16563</v>
      </c>
    </row>
    <row r="2743" spans="1:21">
      <c r="A2743">
        <v>4654</v>
      </c>
      <c r="B2743" t="s">
        <v>2429</v>
      </c>
      <c r="C2743" t="s">
        <v>12173</v>
      </c>
      <c r="D2743" t="s">
        <v>3957</v>
      </c>
      <c r="E2743" t="s">
        <v>16564</v>
      </c>
      <c r="F2743" t="s">
        <v>16133</v>
      </c>
      <c r="G2743" t="s">
        <v>17813</v>
      </c>
      <c r="H2743" t="s">
        <v>27</v>
      </c>
      <c r="I2743" t="s">
        <v>28</v>
      </c>
      <c r="J2743" t="s">
        <v>16565</v>
      </c>
      <c r="K2743" t="s">
        <v>16566</v>
      </c>
      <c r="L2743" t="s">
        <v>16567</v>
      </c>
      <c r="M2743" t="s">
        <v>16568</v>
      </c>
      <c r="N2743" t="s">
        <v>16569</v>
      </c>
      <c r="O2743" t="s">
        <v>121</v>
      </c>
      <c r="P2743">
        <v>0</v>
      </c>
      <c r="Q2743">
        <v>0</v>
      </c>
      <c r="S2743" t="s">
        <v>16570</v>
      </c>
      <c r="U2743" t="s">
        <v>16563</v>
      </c>
    </row>
    <row r="2744" spans="1:21">
      <c r="A2744">
        <v>4655</v>
      </c>
      <c r="B2744" t="s">
        <v>2429</v>
      </c>
      <c r="C2744" t="s">
        <v>11521</v>
      </c>
      <c r="D2744" t="s">
        <v>3957</v>
      </c>
      <c r="E2744" t="s">
        <v>16571</v>
      </c>
      <c r="F2744" t="s">
        <v>16133</v>
      </c>
      <c r="G2744" t="s">
        <v>17813</v>
      </c>
      <c r="H2744" t="s">
        <v>27</v>
      </c>
      <c r="I2744" t="s">
        <v>28</v>
      </c>
      <c r="J2744" t="s">
        <v>16572</v>
      </c>
      <c r="K2744" t="s">
        <v>16573</v>
      </c>
      <c r="L2744" t="s">
        <v>16574</v>
      </c>
      <c r="M2744" t="s">
        <v>16575</v>
      </c>
      <c r="N2744" t="s">
        <v>16576</v>
      </c>
      <c r="O2744" t="s">
        <v>64</v>
      </c>
      <c r="P2744">
        <v>0</v>
      </c>
      <c r="Q2744">
        <v>0</v>
      </c>
      <c r="R2744" t="s">
        <v>16577</v>
      </c>
      <c r="S2744" t="s">
        <v>16578</v>
      </c>
      <c r="U2744" t="s">
        <v>16579</v>
      </c>
    </row>
    <row r="2745" spans="1:21">
      <c r="A2745">
        <v>4656</v>
      </c>
      <c r="B2745" t="s">
        <v>11786</v>
      </c>
      <c r="C2745" t="s">
        <v>16184</v>
      </c>
      <c r="D2745" t="s">
        <v>98</v>
      </c>
      <c r="E2745" t="s">
        <v>16580</v>
      </c>
      <c r="F2745" t="s">
        <v>16133</v>
      </c>
      <c r="G2745" t="s">
        <v>17813</v>
      </c>
      <c r="H2745" t="s">
        <v>27</v>
      </c>
      <c r="I2745" t="s">
        <v>28</v>
      </c>
      <c r="J2745" t="s">
        <v>16581</v>
      </c>
      <c r="K2745" t="s">
        <v>16582</v>
      </c>
      <c r="L2745" t="s">
        <v>16583</v>
      </c>
      <c r="M2745" t="s">
        <v>16584</v>
      </c>
      <c r="O2745" t="s">
        <v>55</v>
      </c>
      <c r="P2745">
        <v>0</v>
      </c>
      <c r="Q2745">
        <v>0</v>
      </c>
      <c r="S2745" t="s">
        <v>16585</v>
      </c>
      <c r="U2745" t="s">
        <v>16586</v>
      </c>
    </row>
    <row r="2746" spans="1:21">
      <c r="A2746">
        <v>4657</v>
      </c>
      <c r="B2746" t="s">
        <v>2611</v>
      </c>
      <c r="C2746" t="s">
        <v>11004</v>
      </c>
      <c r="D2746" t="s">
        <v>23</v>
      </c>
      <c r="E2746" t="s">
        <v>16587</v>
      </c>
      <c r="F2746" t="s">
        <v>16133</v>
      </c>
      <c r="G2746" t="s">
        <v>17813</v>
      </c>
      <c r="H2746" t="s">
        <v>27</v>
      </c>
      <c r="I2746" t="s">
        <v>28</v>
      </c>
      <c r="J2746" t="s">
        <v>16588</v>
      </c>
      <c r="K2746" t="s">
        <v>16589</v>
      </c>
      <c r="L2746" t="s">
        <v>16590</v>
      </c>
      <c r="M2746" t="s">
        <v>16591</v>
      </c>
      <c r="N2746" t="s">
        <v>16592</v>
      </c>
      <c r="O2746" t="s">
        <v>121</v>
      </c>
      <c r="P2746">
        <v>0</v>
      </c>
      <c r="Q2746">
        <v>0</v>
      </c>
      <c r="S2746" t="s">
        <v>16593</v>
      </c>
      <c r="U2746" t="s">
        <v>16594</v>
      </c>
    </row>
    <row r="2747" spans="1:21">
      <c r="A2747">
        <v>4658</v>
      </c>
      <c r="B2747" t="s">
        <v>11566</v>
      </c>
      <c r="C2747" t="s">
        <v>16595</v>
      </c>
      <c r="D2747" t="s">
        <v>243</v>
      </c>
      <c r="E2747" t="s">
        <v>16596</v>
      </c>
      <c r="F2747" t="s">
        <v>16133</v>
      </c>
      <c r="G2747" t="s">
        <v>17813</v>
      </c>
      <c r="H2747" t="s">
        <v>27</v>
      </c>
      <c r="I2747" t="s">
        <v>28</v>
      </c>
      <c r="J2747" t="s">
        <v>16597</v>
      </c>
      <c r="K2747" t="s">
        <v>16394</v>
      </c>
      <c r="L2747" t="s">
        <v>16598</v>
      </c>
      <c r="M2747" t="s">
        <v>16599</v>
      </c>
      <c r="N2747" t="s">
        <v>16600</v>
      </c>
      <c r="O2747" t="s">
        <v>79</v>
      </c>
      <c r="P2747">
        <v>0</v>
      </c>
      <c r="Q2747">
        <v>0</v>
      </c>
      <c r="S2747" t="s">
        <v>16601</v>
      </c>
      <c r="U2747" t="s">
        <v>16594</v>
      </c>
    </row>
    <row r="2748" spans="1:21">
      <c r="A2748">
        <v>4659</v>
      </c>
      <c r="B2748" t="s">
        <v>2445</v>
      </c>
      <c r="C2748" t="s">
        <v>2591</v>
      </c>
      <c r="D2748" t="s">
        <v>66</v>
      </c>
      <c r="E2748" t="s">
        <v>16602</v>
      </c>
      <c r="F2748" t="s">
        <v>16133</v>
      </c>
      <c r="G2748" t="s">
        <v>17813</v>
      </c>
      <c r="H2748" t="s">
        <v>27</v>
      </c>
      <c r="I2748" t="s">
        <v>28</v>
      </c>
      <c r="J2748" t="s">
        <v>16306</v>
      </c>
      <c r="K2748" t="s">
        <v>16307</v>
      </c>
      <c r="L2748" t="s">
        <v>16308</v>
      </c>
      <c r="M2748" t="s">
        <v>16309</v>
      </c>
      <c r="N2748" t="s">
        <v>16310</v>
      </c>
      <c r="O2748" t="s">
        <v>64</v>
      </c>
      <c r="P2748">
        <v>0</v>
      </c>
      <c r="Q2748">
        <v>0</v>
      </c>
      <c r="S2748" t="s">
        <v>16424</v>
      </c>
      <c r="U2748" t="s">
        <v>16603</v>
      </c>
    </row>
    <row r="2749" spans="1:21">
      <c r="A2749">
        <v>4660</v>
      </c>
      <c r="B2749" t="s">
        <v>16604</v>
      </c>
      <c r="C2749" t="s">
        <v>2591</v>
      </c>
      <c r="D2749" t="s">
        <v>516</v>
      </c>
      <c r="E2749" t="s">
        <v>16605</v>
      </c>
      <c r="F2749" t="s">
        <v>16133</v>
      </c>
      <c r="G2749" t="s">
        <v>17813</v>
      </c>
      <c r="H2749" t="s">
        <v>27</v>
      </c>
      <c r="I2749" t="s">
        <v>28</v>
      </c>
      <c r="J2749" t="s">
        <v>16606</v>
      </c>
      <c r="K2749" t="s">
        <v>16607</v>
      </c>
      <c r="L2749" t="s">
        <v>16608</v>
      </c>
      <c r="M2749" t="s">
        <v>16609</v>
      </c>
      <c r="N2749" t="s">
        <v>16610</v>
      </c>
      <c r="O2749" t="s">
        <v>121</v>
      </c>
      <c r="P2749">
        <v>0</v>
      </c>
      <c r="Q2749">
        <v>0</v>
      </c>
      <c r="S2749" t="s">
        <v>16611</v>
      </c>
      <c r="U2749" t="s">
        <v>16612</v>
      </c>
    </row>
    <row r="2750" spans="1:21">
      <c r="A2750">
        <v>4661</v>
      </c>
      <c r="B2750" t="s">
        <v>16263</v>
      </c>
      <c r="C2750" t="s">
        <v>16613</v>
      </c>
      <c r="D2750" t="s">
        <v>480</v>
      </c>
      <c r="E2750" t="s">
        <v>16614</v>
      </c>
      <c r="F2750" t="s">
        <v>16133</v>
      </c>
      <c r="G2750" t="s">
        <v>17813</v>
      </c>
      <c r="H2750" t="s">
        <v>27</v>
      </c>
      <c r="I2750" t="s">
        <v>28</v>
      </c>
      <c r="J2750" t="s">
        <v>16615</v>
      </c>
      <c r="K2750" t="s">
        <v>16616</v>
      </c>
      <c r="L2750" t="s">
        <v>16617</v>
      </c>
      <c r="M2750" t="s">
        <v>16618</v>
      </c>
      <c r="N2750" t="s">
        <v>16619</v>
      </c>
      <c r="O2750" t="s">
        <v>64</v>
      </c>
      <c r="P2750">
        <v>0</v>
      </c>
      <c r="Q2750">
        <v>0</v>
      </c>
      <c r="S2750" t="s">
        <v>16620</v>
      </c>
      <c r="U2750" t="s">
        <v>16621</v>
      </c>
    </row>
    <row r="2751" spans="1:21">
      <c r="A2751">
        <v>4662</v>
      </c>
      <c r="B2751" t="s">
        <v>16263</v>
      </c>
      <c r="C2751" t="s">
        <v>16622</v>
      </c>
      <c r="D2751" t="s">
        <v>66</v>
      </c>
      <c r="E2751" t="s">
        <v>16623</v>
      </c>
      <c r="F2751" t="s">
        <v>16133</v>
      </c>
      <c r="G2751" t="s">
        <v>17813</v>
      </c>
      <c r="H2751" t="s">
        <v>27</v>
      </c>
      <c r="I2751" t="s">
        <v>28</v>
      </c>
      <c r="J2751" t="s">
        <v>16624</v>
      </c>
      <c r="K2751" t="s">
        <v>16625</v>
      </c>
      <c r="L2751" t="s">
        <v>16626</v>
      </c>
      <c r="M2751" t="s">
        <v>16627</v>
      </c>
      <c r="N2751" t="s">
        <v>16628</v>
      </c>
      <c r="O2751" t="s">
        <v>79</v>
      </c>
      <c r="P2751">
        <v>0</v>
      </c>
      <c r="Q2751">
        <v>0</v>
      </c>
      <c r="S2751" t="s">
        <v>16629</v>
      </c>
      <c r="U2751" t="s">
        <v>16621</v>
      </c>
    </row>
    <row r="2752" spans="1:21">
      <c r="A2752">
        <v>4662</v>
      </c>
      <c r="B2752" t="s">
        <v>16263</v>
      </c>
      <c r="C2752" t="s">
        <v>16622</v>
      </c>
      <c r="D2752" t="s">
        <v>66</v>
      </c>
      <c r="E2752" t="s">
        <v>16623</v>
      </c>
      <c r="F2752" t="s">
        <v>16133</v>
      </c>
      <c r="G2752" t="s">
        <v>17813</v>
      </c>
      <c r="H2752" t="s">
        <v>27</v>
      </c>
      <c r="I2752" t="s">
        <v>28</v>
      </c>
      <c r="J2752" t="s">
        <v>16624</v>
      </c>
      <c r="K2752" t="s">
        <v>16625</v>
      </c>
      <c r="L2752" t="s">
        <v>16626</v>
      </c>
      <c r="M2752" t="s">
        <v>16627</v>
      </c>
      <c r="N2752" t="s">
        <v>16628</v>
      </c>
      <c r="O2752" t="s">
        <v>79</v>
      </c>
      <c r="P2752">
        <v>0</v>
      </c>
      <c r="Q2752">
        <v>0</v>
      </c>
      <c r="S2752" t="s">
        <v>16629</v>
      </c>
      <c r="U2752" t="s">
        <v>16621</v>
      </c>
    </row>
    <row r="2753" spans="1:21">
      <c r="A2753">
        <v>4663</v>
      </c>
      <c r="B2753" t="s">
        <v>3621</v>
      </c>
      <c r="C2753" t="s">
        <v>13591</v>
      </c>
      <c r="D2753" t="s">
        <v>2422</v>
      </c>
      <c r="E2753" t="s">
        <v>16630</v>
      </c>
      <c r="F2753" t="s">
        <v>16133</v>
      </c>
      <c r="G2753" t="s">
        <v>17813</v>
      </c>
      <c r="H2753" t="s">
        <v>27</v>
      </c>
      <c r="I2753" t="s">
        <v>28</v>
      </c>
      <c r="J2753" t="s">
        <v>16631</v>
      </c>
      <c r="K2753" t="s">
        <v>16632</v>
      </c>
      <c r="L2753" t="s">
        <v>16633</v>
      </c>
      <c r="M2753" t="s">
        <v>16634</v>
      </c>
      <c r="N2753" t="s">
        <v>16635</v>
      </c>
      <c r="O2753" t="s">
        <v>64</v>
      </c>
      <c r="P2753">
        <v>0</v>
      </c>
      <c r="Q2753">
        <v>0</v>
      </c>
      <c r="S2753" t="s">
        <v>16636</v>
      </c>
      <c r="U2753" t="s">
        <v>16637</v>
      </c>
    </row>
    <row r="2754" spans="1:21">
      <c r="A2754">
        <v>4664</v>
      </c>
      <c r="B2754" t="s">
        <v>16442</v>
      </c>
      <c r="C2754" t="s">
        <v>3621</v>
      </c>
      <c r="D2754" t="s">
        <v>16638</v>
      </c>
      <c r="E2754" t="s">
        <v>16639</v>
      </c>
      <c r="F2754" t="s">
        <v>16133</v>
      </c>
      <c r="G2754" t="s">
        <v>17813</v>
      </c>
      <c r="H2754" t="s">
        <v>27</v>
      </c>
      <c r="I2754" t="s">
        <v>28</v>
      </c>
      <c r="J2754" t="s">
        <v>16640</v>
      </c>
      <c r="K2754" t="s">
        <v>16641</v>
      </c>
      <c r="L2754" t="s">
        <v>16642</v>
      </c>
      <c r="M2754" t="s">
        <v>16643</v>
      </c>
      <c r="N2754" t="s">
        <v>16644</v>
      </c>
      <c r="O2754" t="s">
        <v>55</v>
      </c>
      <c r="P2754">
        <v>0</v>
      </c>
      <c r="Q2754">
        <v>0</v>
      </c>
      <c r="S2754" t="s">
        <v>16645</v>
      </c>
      <c r="U2754" t="s">
        <v>16646</v>
      </c>
    </row>
    <row r="2755" spans="1:21">
      <c r="A2755">
        <v>4665</v>
      </c>
      <c r="B2755" t="s">
        <v>16442</v>
      </c>
      <c r="C2755" t="s">
        <v>3621</v>
      </c>
      <c r="D2755" t="s">
        <v>16647</v>
      </c>
      <c r="E2755" t="s">
        <v>16648</v>
      </c>
      <c r="F2755" t="s">
        <v>16133</v>
      </c>
      <c r="G2755" t="s">
        <v>17813</v>
      </c>
      <c r="H2755" t="s">
        <v>27</v>
      </c>
      <c r="I2755" t="s">
        <v>28</v>
      </c>
      <c r="J2755" t="s">
        <v>16649</v>
      </c>
      <c r="K2755" t="s">
        <v>16650</v>
      </c>
      <c r="L2755" t="s">
        <v>16651</v>
      </c>
      <c r="M2755" t="s">
        <v>16652</v>
      </c>
      <c r="N2755" t="s">
        <v>16653</v>
      </c>
      <c r="O2755" t="s">
        <v>55</v>
      </c>
      <c r="P2755">
        <v>0</v>
      </c>
      <c r="Q2755">
        <v>0</v>
      </c>
      <c r="S2755" t="s">
        <v>16654</v>
      </c>
      <c r="U2755" t="s">
        <v>16655</v>
      </c>
    </row>
    <row r="2756" spans="1:21">
      <c r="A2756">
        <v>4666</v>
      </c>
      <c r="B2756" t="s">
        <v>16442</v>
      </c>
      <c r="C2756" t="s">
        <v>3621</v>
      </c>
      <c r="D2756" t="s">
        <v>16656</v>
      </c>
      <c r="E2756" t="s">
        <v>16657</v>
      </c>
      <c r="F2756" t="s">
        <v>16133</v>
      </c>
      <c r="G2756" t="s">
        <v>17813</v>
      </c>
      <c r="H2756" t="s">
        <v>27</v>
      </c>
      <c r="I2756" t="s">
        <v>28</v>
      </c>
      <c r="J2756" t="s">
        <v>16658</v>
      </c>
      <c r="K2756" t="s">
        <v>16659</v>
      </c>
      <c r="L2756" t="s">
        <v>16660</v>
      </c>
      <c r="M2756" t="s">
        <v>16661</v>
      </c>
      <c r="N2756" t="s">
        <v>16662</v>
      </c>
      <c r="O2756" t="s">
        <v>34</v>
      </c>
      <c r="P2756">
        <v>0</v>
      </c>
      <c r="Q2756">
        <v>0</v>
      </c>
      <c r="S2756" t="s">
        <v>16663</v>
      </c>
      <c r="U2756" t="s">
        <v>16664</v>
      </c>
    </row>
    <row r="2757" spans="1:21">
      <c r="A2757">
        <v>4667</v>
      </c>
      <c r="B2757" t="s">
        <v>2445</v>
      </c>
      <c r="C2757" t="s">
        <v>2591</v>
      </c>
      <c r="D2757" t="s">
        <v>66</v>
      </c>
      <c r="E2757" t="s">
        <v>16665</v>
      </c>
      <c r="F2757" t="s">
        <v>16133</v>
      </c>
      <c r="G2757" t="s">
        <v>17813</v>
      </c>
      <c r="H2757" t="s">
        <v>27</v>
      </c>
      <c r="I2757" t="s">
        <v>28</v>
      </c>
      <c r="J2757" t="s">
        <v>3478</v>
      </c>
      <c r="K2757" t="s">
        <v>9649</v>
      </c>
      <c r="L2757" t="s">
        <v>10161</v>
      </c>
      <c r="M2757" t="s">
        <v>9651</v>
      </c>
      <c r="N2757" t="s">
        <v>3987</v>
      </c>
      <c r="O2757" t="s">
        <v>121</v>
      </c>
      <c r="P2757">
        <v>0</v>
      </c>
      <c r="Q2757">
        <v>0</v>
      </c>
      <c r="S2757" t="s">
        <v>16666</v>
      </c>
      <c r="U2757" t="s">
        <v>16667</v>
      </c>
    </row>
    <row r="2758" spans="1:21">
      <c r="A2758">
        <v>4668</v>
      </c>
      <c r="B2758" t="s">
        <v>16668</v>
      </c>
      <c r="C2758" t="s">
        <v>16669</v>
      </c>
      <c r="D2758" t="s">
        <v>288</v>
      </c>
      <c r="E2758" t="s">
        <v>16670</v>
      </c>
      <c r="F2758" t="s">
        <v>16133</v>
      </c>
      <c r="G2758" t="s">
        <v>17813</v>
      </c>
      <c r="H2758" t="s">
        <v>27</v>
      </c>
      <c r="I2758" t="s">
        <v>28</v>
      </c>
      <c r="J2758" t="s">
        <v>16671</v>
      </c>
      <c r="K2758" t="s">
        <v>16672</v>
      </c>
      <c r="L2758" t="s">
        <v>16673</v>
      </c>
      <c r="M2758" t="s">
        <v>16674</v>
      </c>
      <c r="N2758" t="s">
        <v>16675</v>
      </c>
      <c r="O2758" t="s">
        <v>34</v>
      </c>
      <c r="P2758">
        <v>0</v>
      </c>
      <c r="Q2758">
        <v>0</v>
      </c>
      <c r="S2758" t="s">
        <v>16676</v>
      </c>
      <c r="U2758" t="s">
        <v>16667</v>
      </c>
    </row>
    <row r="2759" spans="1:21">
      <c r="A2759">
        <v>4669</v>
      </c>
      <c r="B2759" t="s">
        <v>2772</v>
      </c>
      <c r="C2759" t="s">
        <v>16380</v>
      </c>
      <c r="D2759" t="s">
        <v>1935</v>
      </c>
      <c r="E2759" t="s">
        <v>16677</v>
      </c>
      <c r="F2759" t="s">
        <v>16133</v>
      </c>
      <c r="G2759" t="s">
        <v>17813</v>
      </c>
      <c r="H2759" t="s">
        <v>27</v>
      </c>
      <c r="I2759" t="s">
        <v>28</v>
      </c>
      <c r="J2759" t="s">
        <v>16679</v>
      </c>
      <c r="K2759" t="s">
        <v>16680</v>
      </c>
      <c r="L2759" t="s">
        <v>16681</v>
      </c>
      <c r="M2759" t="s">
        <v>16682</v>
      </c>
      <c r="N2759" t="s">
        <v>16683</v>
      </c>
      <c r="O2759" t="s">
        <v>64</v>
      </c>
      <c r="P2759">
        <v>0</v>
      </c>
      <c r="Q2759">
        <v>0</v>
      </c>
      <c r="S2759" t="s">
        <v>16684</v>
      </c>
      <c r="U2759" t="s">
        <v>16685</v>
      </c>
    </row>
    <row r="2760" spans="1:21">
      <c r="A2760">
        <v>4670</v>
      </c>
      <c r="B2760" t="s">
        <v>16324</v>
      </c>
      <c r="C2760" t="s">
        <v>16686</v>
      </c>
      <c r="D2760" t="s">
        <v>2711</v>
      </c>
      <c r="E2760" t="s">
        <v>16687</v>
      </c>
      <c r="F2760" t="s">
        <v>16133</v>
      </c>
      <c r="G2760" t="s">
        <v>17813</v>
      </c>
      <c r="H2760" t="s">
        <v>27</v>
      </c>
      <c r="I2760" t="s">
        <v>28</v>
      </c>
      <c r="J2760" t="s">
        <v>16688</v>
      </c>
      <c r="K2760" t="s">
        <v>16689</v>
      </c>
      <c r="L2760" t="s">
        <v>16690</v>
      </c>
      <c r="M2760" t="s">
        <v>16691</v>
      </c>
      <c r="N2760" t="s">
        <v>16692</v>
      </c>
      <c r="O2760" t="s">
        <v>121</v>
      </c>
      <c r="P2760">
        <v>0</v>
      </c>
      <c r="Q2760">
        <v>0</v>
      </c>
      <c r="S2760" t="s">
        <v>16693</v>
      </c>
      <c r="U2760" t="s">
        <v>16694</v>
      </c>
    </row>
    <row r="2761" spans="1:21">
      <c r="A2761">
        <v>4671</v>
      </c>
      <c r="B2761" t="s">
        <v>16324</v>
      </c>
      <c r="C2761" t="s">
        <v>16325</v>
      </c>
      <c r="D2761" t="s">
        <v>2711</v>
      </c>
      <c r="E2761" t="s">
        <v>16695</v>
      </c>
      <c r="F2761" t="s">
        <v>16133</v>
      </c>
      <c r="G2761" t="s">
        <v>17813</v>
      </c>
      <c r="H2761" t="s">
        <v>27</v>
      </c>
      <c r="I2761" t="s">
        <v>28</v>
      </c>
      <c r="J2761" t="s">
        <v>16696</v>
      </c>
      <c r="K2761" t="s">
        <v>16697</v>
      </c>
      <c r="L2761" t="s">
        <v>16698</v>
      </c>
      <c r="M2761" t="s">
        <v>16699</v>
      </c>
      <c r="N2761" t="s">
        <v>16700</v>
      </c>
      <c r="O2761" t="s">
        <v>121</v>
      </c>
      <c r="P2761">
        <v>0</v>
      </c>
      <c r="Q2761">
        <v>0</v>
      </c>
      <c r="S2761" t="s">
        <v>16701</v>
      </c>
      <c r="U2761" t="s">
        <v>16702</v>
      </c>
    </row>
    <row r="2762" spans="1:21">
      <c r="A2762">
        <v>4672</v>
      </c>
      <c r="B2762" t="s">
        <v>16703</v>
      </c>
      <c r="C2762" t="s">
        <v>16704</v>
      </c>
      <c r="D2762" t="s">
        <v>1935</v>
      </c>
      <c r="E2762" t="s">
        <v>16705</v>
      </c>
      <c r="F2762" t="s">
        <v>16133</v>
      </c>
      <c r="G2762" t="s">
        <v>16706</v>
      </c>
      <c r="H2762" t="s">
        <v>27</v>
      </c>
      <c r="I2762" t="s">
        <v>28</v>
      </c>
      <c r="J2762" t="s">
        <v>16707</v>
      </c>
      <c r="K2762" t="s">
        <v>16708</v>
      </c>
      <c r="L2762" t="s">
        <v>16709</v>
      </c>
      <c r="M2762" t="s">
        <v>16710</v>
      </c>
      <c r="N2762" t="s">
        <v>16711</v>
      </c>
      <c r="O2762" t="s">
        <v>64</v>
      </c>
      <c r="P2762">
        <v>0</v>
      </c>
      <c r="Q2762">
        <v>0</v>
      </c>
      <c r="S2762" t="s">
        <v>16712</v>
      </c>
      <c r="U2762" t="s">
        <v>16713</v>
      </c>
    </row>
    <row r="2763" spans="1:21">
      <c r="A2763" t="s">
        <v>16714</v>
      </c>
      <c r="B2763" t="s">
        <v>16703</v>
      </c>
      <c r="C2763" t="s">
        <v>16704</v>
      </c>
      <c r="D2763" t="s">
        <v>1935</v>
      </c>
      <c r="E2763" t="s">
        <v>16715</v>
      </c>
      <c r="F2763" t="s">
        <v>16133</v>
      </c>
      <c r="G2763" t="s">
        <v>16706</v>
      </c>
      <c r="H2763" t="s">
        <v>27</v>
      </c>
      <c r="I2763" t="s">
        <v>28</v>
      </c>
      <c r="J2763" t="s">
        <v>16716</v>
      </c>
      <c r="K2763" t="s">
        <v>16717</v>
      </c>
      <c r="L2763" t="s">
        <v>16718</v>
      </c>
      <c r="M2763" t="s">
        <v>16719</v>
      </c>
      <c r="N2763" t="s">
        <v>16720</v>
      </c>
      <c r="O2763" t="s">
        <v>55</v>
      </c>
      <c r="P2763">
        <v>0</v>
      </c>
      <c r="Q2763">
        <v>0</v>
      </c>
      <c r="S2763" t="s">
        <v>16721</v>
      </c>
      <c r="U2763" t="s">
        <v>16713</v>
      </c>
    </row>
    <row r="2764" spans="1:21">
      <c r="A2764" t="s">
        <v>16722</v>
      </c>
      <c r="B2764" t="s">
        <v>16703</v>
      </c>
      <c r="C2764" t="s">
        <v>16704</v>
      </c>
      <c r="D2764" t="s">
        <v>1935</v>
      </c>
      <c r="E2764" t="s">
        <v>16723</v>
      </c>
      <c r="F2764" t="s">
        <v>16133</v>
      </c>
      <c r="G2764" t="s">
        <v>16706</v>
      </c>
      <c r="H2764" t="s">
        <v>27</v>
      </c>
      <c r="I2764" t="s">
        <v>28</v>
      </c>
      <c r="J2764" t="s">
        <v>16724</v>
      </c>
      <c r="K2764" t="s">
        <v>16725</v>
      </c>
      <c r="L2764" t="s">
        <v>16726</v>
      </c>
      <c r="M2764" t="s">
        <v>16727</v>
      </c>
      <c r="N2764" t="s">
        <v>16728</v>
      </c>
      <c r="O2764" t="s">
        <v>64</v>
      </c>
      <c r="P2764">
        <v>0</v>
      </c>
      <c r="Q2764">
        <v>0</v>
      </c>
      <c r="S2764" t="s">
        <v>16729</v>
      </c>
      <c r="U2764" t="s">
        <v>16730</v>
      </c>
    </row>
    <row r="2765" spans="1:21">
      <c r="A2765">
        <v>4675</v>
      </c>
      <c r="B2765" t="s">
        <v>16703</v>
      </c>
      <c r="C2765" t="s">
        <v>16704</v>
      </c>
      <c r="D2765" t="s">
        <v>1935</v>
      </c>
      <c r="E2765" t="s">
        <v>16731</v>
      </c>
      <c r="F2765" t="s">
        <v>16133</v>
      </c>
      <c r="G2765" t="s">
        <v>16706</v>
      </c>
      <c r="H2765" t="s">
        <v>27</v>
      </c>
      <c r="I2765" t="s">
        <v>28</v>
      </c>
      <c r="J2765" t="s">
        <v>16732</v>
      </c>
      <c r="K2765" t="s">
        <v>16733</v>
      </c>
      <c r="L2765" t="s">
        <v>16734</v>
      </c>
      <c r="M2765" t="s">
        <v>16735</v>
      </c>
      <c r="N2765" t="s">
        <v>16736</v>
      </c>
      <c r="O2765" t="s">
        <v>121</v>
      </c>
      <c r="P2765">
        <v>0</v>
      </c>
      <c r="Q2765">
        <v>0</v>
      </c>
      <c r="S2765" t="s">
        <v>16737</v>
      </c>
      <c r="U2765" t="s">
        <v>16730</v>
      </c>
    </row>
    <row r="2766" spans="1:21">
      <c r="A2766">
        <v>4676</v>
      </c>
      <c r="B2766" t="s">
        <v>16703</v>
      </c>
      <c r="C2766" t="s">
        <v>16704</v>
      </c>
      <c r="D2766" t="s">
        <v>1935</v>
      </c>
      <c r="E2766" t="s">
        <v>16738</v>
      </c>
      <c r="F2766" t="s">
        <v>16133</v>
      </c>
      <c r="G2766" t="s">
        <v>16706</v>
      </c>
      <c r="H2766" t="s">
        <v>27</v>
      </c>
      <c r="I2766" t="s">
        <v>28</v>
      </c>
      <c r="J2766" t="s">
        <v>16739</v>
      </c>
      <c r="K2766" t="s">
        <v>16740</v>
      </c>
      <c r="L2766" t="s">
        <v>16741</v>
      </c>
      <c r="M2766" t="s">
        <v>16742</v>
      </c>
      <c r="N2766" t="s">
        <v>16743</v>
      </c>
      <c r="O2766" t="s">
        <v>55</v>
      </c>
      <c r="P2766">
        <v>0</v>
      </c>
      <c r="Q2766">
        <v>0</v>
      </c>
      <c r="S2766" t="s">
        <v>16744</v>
      </c>
      <c r="U2766" t="s">
        <v>16730</v>
      </c>
    </row>
    <row r="2767" spans="1:21">
      <c r="A2767">
        <v>4677</v>
      </c>
      <c r="B2767" t="s">
        <v>16703</v>
      </c>
      <c r="C2767" t="s">
        <v>16704</v>
      </c>
      <c r="D2767" t="s">
        <v>1935</v>
      </c>
      <c r="E2767" t="s">
        <v>16745</v>
      </c>
      <c r="F2767" t="s">
        <v>16133</v>
      </c>
      <c r="G2767" t="s">
        <v>16706</v>
      </c>
      <c r="H2767" t="s">
        <v>27</v>
      </c>
      <c r="I2767" t="s">
        <v>28</v>
      </c>
      <c r="J2767" t="s">
        <v>16746</v>
      </c>
      <c r="K2767" t="s">
        <v>16747</v>
      </c>
      <c r="L2767" t="s">
        <v>16748</v>
      </c>
      <c r="M2767" t="s">
        <v>16749</v>
      </c>
      <c r="N2767" t="s">
        <v>16750</v>
      </c>
      <c r="O2767" t="s">
        <v>121</v>
      </c>
      <c r="P2767">
        <v>0</v>
      </c>
      <c r="Q2767">
        <v>0</v>
      </c>
      <c r="S2767" t="s">
        <v>16751</v>
      </c>
      <c r="U2767" t="s">
        <v>16752</v>
      </c>
    </row>
    <row r="2768" spans="1:21">
      <c r="A2768" t="s">
        <v>16753</v>
      </c>
      <c r="B2768" t="s">
        <v>16703</v>
      </c>
      <c r="C2768" t="s">
        <v>16704</v>
      </c>
      <c r="D2768" t="s">
        <v>1935</v>
      </c>
      <c r="E2768" t="s">
        <v>16754</v>
      </c>
      <c r="F2768" t="s">
        <v>16133</v>
      </c>
      <c r="G2768" t="s">
        <v>16706</v>
      </c>
      <c r="H2768" t="s">
        <v>27</v>
      </c>
      <c r="I2768" t="s">
        <v>28</v>
      </c>
      <c r="J2768" t="s">
        <v>12780</v>
      </c>
      <c r="K2768" t="s">
        <v>12782</v>
      </c>
      <c r="L2768" t="s">
        <v>5719</v>
      </c>
      <c r="M2768" t="s">
        <v>16755</v>
      </c>
      <c r="N2768" t="s">
        <v>16756</v>
      </c>
      <c r="O2768" t="s">
        <v>55</v>
      </c>
      <c r="P2768">
        <v>0</v>
      </c>
      <c r="Q2768">
        <v>0</v>
      </c>
      <c r="S2768" t="s">
        <v>16757</v>
      </c>
      <c r="U2768" t="s">
        <v>16752</v>
      </c>
    </row>
    <row r="2769" spans="1:21">
      <c r="A2769">
        <v>4679</v>
      </c>
      <c r="B2769" t="s">
        <v>16703</v>
      </c>
      <c r="C2769" t="s">
        <v>16704</v>
      </c>
      <c r="D2769" t="s">
        <v>1935</v>
      </c>
      <c r="E2769" t="s">
        <v>16758</v>
      </c>
      <c r="F2769" t="s">
        <v>16133</v>
      </c>
      <c r="G2769" t="s">
        <v>16706</v>
      </c>
      <c r="H2769" t="s">
        <v>27</v>
      </c>
      <c r="I2769" t="s">
        <v>28</v>
      </c>
      <c r="J2769" t="s">
        <v>16759</v>
      </c>
      <c r="K2769" t="s">
        <v>16760</v>
      </c>
      <c r="L2769" t="s">
        <v>16761</v>
      </c>
      <c r="M2769" t="s">
        <v>16762</v>
      </c>
      <c r="N2769" t="s">
        <v>16763</v>
      </c>
      <c r="O2769" t="s">
        <v>34</v>
      </c>
      <c r="P2769">
        <v>0</v>
      </c>
      <c r="Q2769">
        <v>0</v>
      </c>
      <c r="S2769" t="s">
        <v>16764</v>
      </c>
      <c r="U2769" t="s">
        <v>16752</v>
      </c>
    </row>
    <row r="2770" spans="1:21">
      <c r="A2770" t="s">
        <v>16765</v>
      </c>
      <c r="B2770" t="s">
        <v>16703</v>
      </c>
      <c r="C2770" t="s">
        <v>16704</v>
      </c>
      <c r="D2770" t="s">
        <v>1935</v>
      </c>
      <c r="E2770" t="s">
        <v>16766</v>
      </c>
      <c r="F2770" t="s">
        <v>16133</v>
      </c>
      <c r="G2770" t="s">
        <v>16706</v>
      </c>
      <c r="H2770" t="s">
        <v>27</v>
      </c>
      <c r="I2770" t="s">
        <v>28</v>
      </c>
      <c r="J2770" t="s">
        <v>16767</v>
      </c>
      <c r="K2770" t="s">
        <v>16768</v>
      </c>
      <c r="L2770" t="s">
        <v>16769</v>
      </c>
      <c r="M2770" t="s">
        <v>16770</v>
      </c>
      <c r="N2770" t="s">
        <v>16771</v>
      </c>
      <c r="O2770" t="s">
        <v>55</v>
      </c>
      <c r="P2770">
        <v>0</v>
      </c>
      <c r="Q2770">
        <v>0</v>
      </c>
      <c r="S2770" t="s">
        <v>16772</v>
      </c>
      <c r="U2770" t="s">
        <v>16752</v>
      </c>
    </row>
    <row r="2771" spans="1:21">
      <c r="A2771" t="s">
        <v>16773</v>
      </c>
      <c r="B2771" t="s">
        <v>16703</v>
      </c>
      <c r="C2771" t="s">
        <v>16704</v>
      </c>
      <c r="D2771" t="s">
        <v>1935</v>
      </c>
      <c r="E2771" t="s">
        <v>16774</v>
      </c>
      <c r="F2771" t="s">
        <v>16133</v>
      </c>
      <c r="G2771" t="s">
        <v>16706</v>
      </c>
      <c r="H2771" t="s">
        <v>27</v>
      </c>
      <c r="I2771" t="s">
        <v>28</v>
      </c>
      <c r="J2771" t="s">
        <v>16775</v>
      </c>
      <c r="K2771" t="s">
        <v>16776</v>
      </c>
      <c r="L2771" t="s">
        <v>16777</v>
      </c>
      <c r="M2771" t="s">
        <v>16778</v>
      </c>
      <c r="N2771" t="s">
        <v>16779</v>
      </c>
      <c r="O2771" t="s">
        <v>121</v>
      </c>
      <c r="P2771">
        <v>0</v>
      </c>
      <c r="Q2771">
        <v>0</v>
      </c>
      <c r="S2771" t="s">
        <v>16780</v>
      </c>
      <c r="U2771" t="s">
        <v>16781</v>
      </c>
    </row>
    <row r="2772" spans="1:21">
      <c r="A2772">
        <v>4682</v>
      </c>
      <c r="B2772" t="s">
        <v>16703</v>
      </c>
      <c r="C2772" t="s">
        <v>16704</v>
      </c>
      <c r="D2772" t="s">
        <v>1935</v>
      </c>
      <c r="E2772" t="s">
        <v>16782</v>
      </c>
      <c r="F2772" t="s">
        <v>16133</v>
      </c>
      <c r="G2772" t="s">
        <v>16706</v>
      </c>
      <c r="H2772" t="s">
        <v>27</v>
      </c>
      <c r="I2772" t="s">
        <v>28</v>
      </c>
      <c r="J2772" t="s">
        <v>16783</v>
      </c>
      <c r="K2772" t="s">
        <v>16784</v>
      </c>
      <c r="L2772" t="s">
        <v>16785</v>
      </c>
      <c r="M2772" t="s">
        <v>16786</v>
      </c>
      <c r="N2772" t="s">
        <v>16787</v>
      </c>
      <c r="O2772" t="s">
        <v>121</v>
      </c>
      <c r="P2772">
        <v>0</v>
      </c>
      <c r="Q2772">
        <v>0</v>
      </c>
      <c r="S2772" t="s">
        <v>16788</v>
      </c>
      <c r="U2772" t="s">
        <v>16781</v>
      </c>
    </row>
    <row r="2773" spans="1:21">
      <c r="A2773" t="s">
        <v>16789</v>
      </c>
      <c r="B2773" t="s">
        <v>16703</v>
      </c>
      <c r="C2773" t="s">
        <v>16704</v>
      </c>
      <c r="D2773" t="s">
        <v>1935</v>
      </c>
      <c r="E2773" t="s">
        <v>16790</v>
      </c>
      <c r="F2773" t="s">
        <v>16133</v>
      </c>
      <c r="G2773" t="s">
        <v>16706</v>
      </c>
      <c r="H2773" t="s">
        <v>27</v>
      </c>
      <c r="I2773" t="s">
        <v>28</v>
      </c>
      <c r="J2773" t="s">
        <v>16791</v>
      </c>
      <c r="K2773" t="s">
        <v>16792</v>
      </c>
      <c r="L2773" t="s">
        <v>16793</v>
      </c>
      <c r="M2773" t="s">
        <v>16794</v>
      </c>
      <c r="N2773" t="s">
        <v>16795</v>
      </c>
      <c r="O2773" t="s">
        <v>64</v>
      </c>
      <c r="P2773">
        <v>0</v>
      </c>
      <c r="Q2773">
        <v>0</v>
      </c>
      <c r="S2773" t="s">
        <v>16796</v>
      </c>
      <c r="U2773" t="s">
        <v>16781</v>
      </c>
    </row>
    <row r="2774" spans="1:21">
      <c r="A2774">
        <v>4684</v>
      </c>
      <c r="B2774" t="s">
        <v>16703</v>
      </c>
      <c r="C2774" t="s">
        <v>16704</v>
      </c>
      <c r="D2774" t="s">
        <v>1935</v>
      </c>
      <c r="E2774" t="s">
        <v>16797</v>
      </c>
      <c r="F2774" t="s">
        <v>16133</v>
      </c>
      <c r="G2774" t="s">
        <v>16706</v>
      </c>
      <c r="H2774" t="s">
        <v>27</v>
      </c>
      <c r="I2774" t="s">
        <v>28</v>
      </c>
      <c r="J2774" t="s">
        <v>16798</v>
      </c>
      <c r="K2774" t="s">
        <v>16799</v>
      </c>
      <c r="L2774" t="s">
        <v>16800</v>
      </c>
      <c r="M2774" t="s">
        <v>16801</v>
      </c>
      <c r="N2774" t="s">
        <v>16802</v>
      </c>
      <c r="O2774" t="s">
        <v>64</v>
      </c>
      <c r="P2774">
        <v>0</v>
      </c>
      <c r="Q2774">
        <v>0</v>
      </c>
      <c r="S2774" t="s">
        <v>16803</v>
      </c>
      <c r="U2774" t="s">
        <v>16781</v>
      </c>
    </row>
    <row r="2775" spans="1:21">
      <c r="A2775" t="s">
        <v>16804</v>
      </c>
      <c r="B2775" t="s">
        <v>16703</v>
      </c>
      <c r="C2775" t="s">
        <v>16704</v>
      </c>
      <c r="D2775" t="s">
        <v>1935</v>
      </c>
      <c r="E2775" t="s">
        <v>16805</v>
      </c>
      <c r="F2775" t="s">
        <v>16133</v>
      </c>
      <c r="G2775" t="s">
        <v>16706</v>
      </c>
      <c r="H2775" t="s">
        <v>27</v>
      </c>
      <c r="I2775" t="s">
        <v>28</v>
      </c>
      <c r="J2775" t="s">
        <v>16806</v>
      </c>
      <c r="K2775" t="s">
        <v>16807</v>
      </c>
      <c r="L2775" t="s">
        <v>16808</v>
      </c>
      <c r="M2775" t="s">
        <v>16809</v>
      </c>
      <c r="N2775" t="s">
        <v>16810</v>
      </c>
      <c r="O2775" t="s">
        <v>34</v>
      </c>
      <c r="P2775">
        <v>0</v>
      </c>
      <c r="Q2775">
        <v>0</v>
      </c>
      <c r="S2775" t="s">
        <v>16811</v>
      </c>
      <c r="U2775" t="s">
        <v>16781</v>
      </c>
    </row>
    <row r="2776" spans="1:21">
      <c r="A2776" t="s">
        <v>16812</v>
      </c>
      <c r="B2776" t="s">
        <v>16703</v>
      </c>
      <c r="C2776" t="s">
        <v>16704</v>
      </c>
      <c r="D2776" t="s">
        <v>1935</v>
      </c>
      <c r="E2776" t="s">
        <v>16813</v>
      </c>
      <c r="F2776" t="s">
        <v>16133</v>
      </c>
      <c r="G2776" t="s">
        <v>16706</v>
      </c>
      <c r="H2776" t="s">
        <v>27</v>
      </c>
      <c r="I2776" t="s">
        <v>28</v>
      </c>
      <c r="J2776" t="s">
        <v>16814</v>
      </c>
      <c r="K2776" t="s">
        <v>16815</v>
      </c>
      <c r="L2776" t="s">
        <v>16816</v>
      </c>
      <c r="M2776" t="s">
        <v>16817</v>
      </c>
      <c r="N2776" t="s">
        <v>16818</v>
      </c>
      <c r="O2776" t="s">
        <v>55</v>
      </c>
      <c r="P2776">
        <v>0</v>
      </c>
      <c r="Q2776">
        <v>0</v>
      </c>
      <c r="S2776" t="s">
        <v>16819</v>
      </c>
      <c r="U2776" t="s">
        <v>16820</v>
      </c>
    </row>
    <row r="2777" spans="1:21">
      <c r="A2777" t="s">
        <v>16821</v>
      </c>
      <c r="B2777" t="s">
        <v>16703</v>
      </c>
      <c r="C2777" t="s">
        <v>16704</v>
      </c>
      <c r="D2777" t="s">
        <v>1935</v>
      </c>
      <c r="E2777" t="s">
        <v>16822</v>
      </c>
      <c r="F2777" t="s">
        <v>16133</v>
      </c>
      <c r="G2777" t="s">
        <v>16706</v>
      </c>
      <c r="H2777" t="s">
        <v>27</v>
      </c>
      <c r="I2777" t="s">
        <v>28</v>
      </c>
      <c r="J2777" t="s">
        <v>16823</v>
      </c>
      <c r="K2777" t="s">
        <v>16824</v>
      </c>
      <c r="L2777" t="s">
        <v>16825</v>
      </c>
      <c r="M2777" t="s">
        <v>16826</v>
      </c>
      <c r="N2777" t="s">
        <v>16827</v>
      </c>
      <c r="O2777" t="s">
        <v>55</v>
      </c>
      <c r="P2777">
        <v>0</v>
      </c>
      <c r="Q2777">
        <v>0</v>
      </c>
      <c r="S2777" t="s">
        <v>16828</v>
      </c>
      <c r="U2777" t="s">
        <v>16820</v>
      </c>
    </row>
    <row r="2778" spans="1:21">
      <c r="A2778">
        <v>4688</v>
      </c>
      <c r="B2778" t="s">
        <v>16703</v>
      </c>
      <c r="C2778" t="s">
        <v>16704</v>
      </c>
      <c r="D2778" t="s">
        <v>1935</v>
      </c>
      <c r="E2778" t="s">
        <v>16829</v>
      </c>
      <c r="F2778" t="s">
        <v>16133</v>
      </c>
      <c r="G2778" t="s">
        <v>16706</v>
      </c>
      <c r="H2778" t="s">
        <v>27</v>
      </c>
      <c r="I2778" t="s">
        <v>28</v>
      </c>
      <c r="J2778" t="s">
        <v>16830</v>
      </c>
      <c r="K2778" t="s">
        <v>16831</v>
      </c>
      <c r="L2778" t="s">
        <v>16832</v>
      </c>
      <c r="M2778" t="s">
        <v>16833</v>
      </c>
      <c r="N2778" t="s">
        <v>16834</v>
      </c>
      <c r="O2778" t="s">
        <v>79</v>
      </c>
      <c r="P2778">
        <v>0</v>
      </c>
      <c r="Q2778">
        <v>0</v>
      </c>
      <c r="S2778" t="s">
        <v>16835</v>
      </c>
      <c r="U2778" t="s">
        <v>16836</v>
      </c>
    </row>
    <row r="2779" spans="1:21">
      <c r="A2779">
        <v>4689</v>
      </c>
      <c r="B2779" t="s">
        <v>16703</v>
      </c>
      <c r="C2779" t="s">
        <v>16704</v>
      </c>
      <c r="D2779" t="s">
        <v>1935</v>
      </c>
      <c r="E2779" t="s">
        <v>16837</v>
      </c>
      <c r="F2779" t="s">
        <v>16133</v>
      </c>
      <c r="G2779" t="s">
        <v>16706</v>
      </c>
      <c r="H2779" t="s">
        <v>27</v>
      </c>
      <c r="I2779" t="s">
        <v>28</v>
      </c>
      <c r="J2779" t="s">
        <v>16838</v>
      </c>
      <c r="K2779" t="s">
        <v>16839</v>
      </c>
      <c r="L2779" t="s">
        <v>16840</v>
      </c>
      <c r="M2779" t="s">
        <v>16841</v>
      </c>
      <c r="N2779" t="s">
        <v>16842</v>
      </c>
      <c r="O2779" t="s">
        <v>64</v>
      </c>
      <c r="P2779">
        <v>0</v>
      </c>
      <c r="Q2779">
        <v>0</v>
      </c>
      <c r="S2779" t="s">
        <v>16843</v>
      </c>
      <c r="U2779" t="s">
        <v>16844</v>
      </c>
    </row>
    <row r="2780" spans="1:21">
      <c r="A2780">
        <v>4690</v>
      </c>
      <c r="B2780" t="s">
        <v>16703</v>
      </c>
      <c r="C2780" t="s">
        <v>16704</v>
      </c>
      <c r="D2780" t="s">
        <v>1935</v>
      </c>
      <c r="E2780" t="s">
        <v>16845</v>
      </c>
      <c r="F2780" t="s">
        <v>16133</v>
      </c>
      <c r="G2780" t="s">
        <v>16706</v>
      </c>
      <c r="H2780" t="s">
        <v>27</v>
      </c>
      <c r="I2780" t="s">
        <v>28</v>
      </c>
      <c r="J2780" t="s">
        <v>16846</v>
      </c>
      <c r="K2780" t="s">
        <v>16847</v>
      </c>
      <c r="L2780" t="s">
        <v>16848</v>
      </c>
      <c r="M2780" t="s">
        <v>16849</v>
      </c>
      <c r="N2780" t="s">
        <v>16850</v>
      </c>
      <c r="O2780" t="s">
        <v>121</v>
      </c>
      <c r="P2780">
        <v>0</v>
      </c>
      <c r="Q2780">
        <v>0</v>
      </c>
      <c r="S2780" t="s">
        <v>16851</v>
      </c>
      <c r="U2780" t="s">
        <v>16852</v>
      </c>
    </row>
    <row r="2781" spans="1:21">
      <c r="A2781">
        <v>4691</v>
      </c>
      <c r="B2781" t="s">
        <v>16703</v>
      </c>
      <c r="C2781" t="s">
        <v>16704</v>
      </c>
      <c r="D2781" t="s">
        <v>1935</v>
      </c>
      <c r="E2781" t="s">
        <v>16853</v>
      </c>
      <c r="F2781" t="s">
        <v>16133</v>
      </c>
      <c r="G2781" t="s">
        <v>16706</v>
      </c>
      <c r="H2781" t="s">
        <v>27</v>
      </c>
      <c r="I2781" t="s">
        <v>28</v>
      </c>
      <c r="J2781" t="s">
        <v>2448</v>
      </c>
      <c r="K2781" t="s">
        <v>3392</v>
      </c>
      <c r="L2781" t="s">
        <v>3481</v>
      </c>
      <c r="M2781" t="s">
        <v>2450</v>
      </c>
      <c r="N2781" t="s">
        <v>2449</v>
      </c>
      <c r="O2781" t="s">
        <v>34</v>
      </c>
      <c r="P2781">
        <v>0</v>
      </c>
      <c r="Q2781">
        <v>0</v>
      </c>
      <c r="S2781" t="s">
        <v>16854</v>
      </c>
      <c r="U2781" t="s">
        <v>16855</v>
      </c>
    </row>
    <row r="2782" spans="1:21">
      <c r="A2782">
        <v>4692</v>
      </c>
      <c r="B2782" t="s">
        <v>16703</v>
      </c>
      <c r="C2782" t="s">
        <v>16704</v>
      </c>
      <c r="D2782" t="s">
        <v>1935</v>
      </c>
      <c r="E2782" t="s">
        <v>16856</v>
      </c>
      <c r="F2782" t="s">
        <v>16133</v>
      </c>
      <c r="G2782" t="s">
        <v>16706</v>
      </c>
      <c r="H2782" t="s">
        <v>27</v>
      </c>
      <c r="I2782" t="s">
        <v>28</v>
      </c>
      <c r="J2782" t="s">
        <v>16857</v>
      </c>
      <c r="K2782" t="s">
        <v>16858</v>
      </c>
      <c r="L2782" t="s">
        <v>16859</v>
      </c>
      <c r="M2782" t="s">
        <v>16860</v>
      </c>
      <c r="N2782" t="s">
        <v>16861</v>
      </c>
      <c r="O2782" t="s">
        <v>55</v>
      </c>
      <c r="P2782">
        <v>0</v>
      </c>
      <c r="Q2782">
        <v>0</v>
      </c>
      <c r="S2782" t="s">
        <v>16862</v>
      </c>
      <c r="U2782" t="s">
        <v>16863</v>
      </c>
    </row>
    <row r="2783" spans="1:21">
      <c r="A2783" t="s">
        <v>16864</v>
      </c>
      <c r="B2783" t="s">
        <v>2950</v>
      </c>
      <c r="C2783" t="s">
        <v>16865</v>
      </c>
      <c r="D2783" t="s">
        <v>37</v>
      </c>
      <c r="E2783" t="s">
        <v>16866</v>
      </c>
      <c r="F2783" t="s">
        <v>16133</v>
      </c>
      <c r="G2783" t="s">
        <v>16706</v>
      </c>
      <c r="H2783" t="s">
        <v>27</v>
      </c>
      <c r="I2783" t="s">
        <v>28</v>
      </c>
      <c r="J2783" t="s">
        <v>16867</v>
      </c>
      <c r="K2783" t="s">
        <v>16868</v>
      </c>
      <c r="L2783" t="s">
        <v>16869</v>
      </c>
      <c r="M2783" t="s">
        <v>16870</v>
      </c>
      <c r="N2783" t="s">
        <v>16871</v>
      </c>
      <c r="O2783" t="s">
        <v>55</v>
      </c>
      <c r="P2783">
        <v>0</v>
      </c>
      <c r="Q2783">
        <v>0</v>
      </c>
      <c r="S2783" t="s">
        <v>16872</v>
      </c>
      <c r="U2783" t="s">
        <v>16863</v>
      </c>
    </row>
    <row r="2784" spans="1:21">
      <c r="A2784">
        <v>4694</v>
      </c>
      <c r="B2784" t="s">
        <v>16703</v>
      </c>
      <c r="C2784" t="s">
        <v>16704</v>
      </c>
      <c r="D2784" t="s">
        <v>1935</v>
      </c>
      <c r="E2784" t="s">
        <v>16873</v>
      </c>
      <c r="F2784" t="s">
        <v>16133</v>
      </c>
      <c r="G2784" t="s">
        <v>16706</v>
      </c>
      <c r="H2784" t="s">
        <v>27</v>
      </c>
      <c r="I2784" t="s">
        <v>28</v>
      </c>
      <c r="J2784" t="s">
        <v>4952</v>
      </c>
      <c r="K2784" t="s">
        <v>13129</v>
      </c>
      <c r="L2784" t="s">
        <v>3753</v>
      </c>
      <c r="M2784" t="s">
        <v>16874</v>
      </c>
      <c r="N2784" t="s">
        <v>2853</v>
      </c>
      <c r="O2784" t="s">
        <v>34</v>
      </c>
      <c r="P2784">
        <v>0</v>
      </c>
      <c r="Q2784">
        <v>0</v>
      </c>
      <c r="S2784" t="s">
        <v>16875</v>
      </c>
      <c r="U2784" t="s">
        <v>16863</v>
      </c>
    </row>
    <row r="2785" spans="1:21">
      <c r="A2785">
        <v>4695</v>
      </c>
      <c r="B2785" t="s">
        <v>16703</v>
      </c>
      <c r="C2785" t="s">
        <v>16704</v>
      </c>
      <c r="D2785" t="s">
        <v>1935</v>
      </c>
      <c r="E2785" t="s">
        <v>16876</v>
      </c>
      <c r="F2785" t="s">
        <v>16133</v>
      </c>
      <c r="G2785" t="s">
        <v>16706</v>
      </c>
      <c r="H2785" t="s">
        <v>27</v>
      </c>
      <c r="I2785" t="s">
        <v>28</v>
      </c>
      <c r="J2785" t="s">
        <v>16877</v>
      </c>
      <c r="K2785" t="s">
        <v>16878</v>
      </c>
      <c r="L2785" t="s">
        <v>16879</v>
      </c>
      <c r="M2785" t="s">
        <v>16880</v>
      </c>
      <c r="N2785" t="s">
        <v>16881</v>
      </c>
      <c r="O2785" t="s">
        <v>79</v>
      </c>
      <c r="P2785">
        <v>0</v>
      </c>
      <c r="Q2785">
        <v>0</v>
      </c>
      <c r="S2785" t="s">
        <v>16882</v>
      </c>
      <c r="U2785" t="s">
        <v>16883</v>
      </c>
    </row>
    <row r="2786" spans="1:21">
      <c r="A2786">
        <v>4696</v>
      </c>
      <c r="B2786" t="s">
        <v>16703</v>
      </c>
      <c r="C2786" t="s">
        <v>16704</v>
      </c>
      <c r="D2786" t="s">
        <v>1935</v>
      </c>
      <c r="E2786" t="s">
        <v>16884</v>
      </c>
      <c r="F2786" t="s">
        <v>16133</v>
      </c>
      <c r="G2786" t="s">
        <v>16706</v>
      </c>
      <c r="H2786" t="s">
        <v>27</v>
      </c>
      <c r="I2786" t="s">
        <v>28</v>
      </c>
      <c r="J2786" t="s">
        <v>16885</v>
      </c>
      <c r="K2786" t="s">
        <v>16886</v>
      </c>
      <c r="L2786" t="s">
        <v>16887</v>
      </c>
      <c r="M2786" t="s">
        <v>16888</v>
      </c>
      <c r="N2786" t="s">
        <v>16889</v>
      </c>
      <c r="O2786" t="s">
        <v>79</v>
      </c>
      <c r="P2786">
        <v>0</v>
      </c>
      <c r="Q2786">
        <v>0</v>
      </c>
      <c r="S2786" t="s">
        <v>16890</v>
      </c>
      <c r="U2786" t="s">
        <v>16891</v>
      </c>
    </row>
    <row r="2787" spans="1:21">
      <c r="A2787">
        <v>4697</v>
      </c>
      <c r="B2787" t="s">
        <v>16703</v>
      </c>
      <c r="C2787" t="s">
        <v>16704</v>
      </c>
      <c r="D2787" t="s">
        <v>1935</v>
      </c>
      <c r="E2787" t="s">
        <v>16892</v>
      </c>
      <c r="F2787" t="s">
        <v>16133</v>
      </c>
      <c r="G2787" t="s">
        <v>16706</v>
      </c>
      <c r="H2787" t="s">
        <v>27</v>
      </c>
      <c r="I2787" t="s">
        <v>28</v>
      </c>
      <c r="J2787" t="s">
        <v>16893</v>
      </c>
      <c r="K2787" t="s">
        <v>16894</v>
      </c>
      <c r="L2787" t="s">
        <v>16895</v>
      </c>
      <c r="M2787" t="s">
        <v>16896</v>
      </c>
      <c r="N2787" t="s">
        <v>16897</v>
      </c>
      <c r="O2787" t="s">
        <v>55</v>
      </c>
      <c r="P2787">
        <v>0</v>
      </c>
      <c r="Q2787">
        <v>0</v>
      </c>
      <c r="S2787" t="s">
        <v>16898</v>
      </c>
      <c r="U2787" t="s">
        <v>16899</v>
      </c>
    </row>
    <row r="2788" spans="1:21">
      <c r="A2788">
        <v>4698</v>
      </c>
      <c r="B2788" t="s">
        <v>16703</v>
      </c>
      <c r="C2788" t="s">
        <v>16704</v>
      </c>
      <c r="D2788" t="s">
        <v>1935</v>
      </c>
      <c r="E2788" t="s">
        <v>16900</v>
      </c>
      <c r="F2788" t="s">
        <v>16133</v>
      </c>
      <c r="G2788" t="s">
        <v>16706</v>
      </c>
      <c r="H2788" t="s">
        <v>27</v>
      </c>
      <c r="I2788" t="s">
        <v>28</v>
      </c>
      <c r="J2788" t="s">
        <v>16901</v>
      </c>
      <c r="K2788" t="s">
        <v>16902</v>
      </c>
      <c r="L2788" t="s">
        <v>16903</v>
      </c>
      <c r="M2788" t="s">
        <v>16904</v>
      </c>
      <c r="N2788" t="s">
        <v>16905</v>
      </c>
      <c r="O2788" t="s">
        <v>121</v>
      </c>
      <c r="P2788">
        <v>0</v>
      </c>
      <c r="Q2788">
        <v>0</v>
      </c>
      <c r="S2788" t="s">
        <v>16906</v>
      </c>
      <c r="U2788" t="s">
        <v>16899</v>
      </c>
    </row>
    <row r="2789" spans="1:21">
      <c r="A2789">
        <v>4699</v>
      </c>
      <c r="B2789" t="s">
        <v>16703</v>
      </c>
      <c r="C2789" t="s">
        <v>16704</v>
      </c>
      <c r="D2789" t="s">
        <v>1935</v>
      </c>
      <c r="E2789" t="s">
        <v>16907</v>
      </c>
      <c r="F2789" t="s">
        <v>16133</v>
      </c>
      <c r="G2789" t="s">
        <v>16706</v>
      </c>
      <c r="H2789" t="s">
        <v>27</v>
      </c>
      <c r="I2789" t="s">
        <v>28</v>
      </c>
      <c r="J2789" t="s">
        <v>4952</v>
      </c>
      <c r="K2789" t="s">
        <v>11485</v>
      </c>
      <c r="L2789" t="s">
        <v>16908</v>
      </c>
      <c r="M2789" t="s">
        <v>13131</v>
      </c>
      <c r="N2789" t="s">
        <v>8874</v>
      </c>
      <c r="O2789" t="s">
        <v>64</v>
      </c>
      <c r="P2789">
        <v>0</v>
      </c>
      <c r="Q2789">
        <v>0</v>
      </c>
      <c r="S2789" t="s">
        <v>16909</v>
      </c>
      <c r="U2789" t="s">
        <v>16910</v>
      </c>
    </row>
    <row r="2790" spans="1:21">
      <c r="A2790">
        <v>4700</v>
      </c>
      <c r="B2790" t="s">
        <v>16703</v>
      </c>
      <c r="C2790" t="s">
        <v>16704</v>
      </c>
      <c r="D2790" t="s">
        <v>1935</v>
      </c>
      <c r="E2790" t="s">
        <v>16911</v>
      </c>
      <c r="F2790" t="s">
        <v>16133</v>
      </c>
      <c r="G2790" t="s">
        <v>16706</v>
      </c>
      <c r="H2790" t="s">
        <v>27</v>
      </c>
      <c r="I2790" t="s">
        <v>28</v>
      </c>
      <c r="J2790" t="s">
        <v>16912</v>
      </c>
      <c r="K2790" t="s">
        <v>16913</v>
      </c>
      <c r="L2790" t="s">
        <v>16914</v>
      </c>
      <c r="M2790" t="s">
        <v>16915</v>
      </c>
      <c r="N2790" t="s">
        <v>16916</v>
      </c>
      <c r="O2790" t="s">
        <v>55</v>
      </c>
      <c r="P2790">
        <v>0</v>
      </c>
      <c r="Q2790">
        <v>0</v>
      </c>
      <c r="S2790" t="s">
        <v>16917</v>
      </c>
      <c r="U2790" t="s">
        <v>16910</v>
      </c>
    </row>
    <row r="2791" spans="1:21">
      <c r="A2791">
        <v>4701</v>
      </c>
      <c r="B2791" t="s">
        <v>16703</v>
      </c>
      <c r="C2791" t="s">
        <v>16704</v>
      </c>
      <c r="D2791" t="s">
        <v>1935</v>
      </c>
      <c r="E2791" t="s">
        <v>16918</v>
      </c>
      <c r="F2791" t="s">
        <v>16133</v>
      </c>
      <c r="G2791" t="s">
        <v>16706</v>
      </c>
      <c r="H2791" t="s">
        <v>27</v>
      </c>
      <c r="I2791" t="s">
        <v>28</v>
      </c>
      <c r="J2791" t="s">
        <v>16919</v>
      </c>
      <c r="K2791" t="s">
        <v>16920</v>
      </c>
      <c r="L2791" t="s">
        <v>16921</v>
      </c>
      <c r="M2791" t="s">
        <v>16922</v>
      </c>
      <c r="N2791" t="s">
        <v>16923</v>
      </c>
      <c r="O2791" t="s">
        <v>34</v>
      </c>
      <c r="P2791">
        <v>0</v>
      </c>
      <c r="Q2791">
        <v>0</v>
      </c>
      <c r="S2791" t="s">
        <v>16924</v>
      </c>
      <c r="U2791" t="s">
        <v>16910</v>
      </c>
    </row>
    <row r="2792" spans="1:21">
      <c r="A2792">
        <v>4702</v>
      </c>
      <c r="B2792" t="s">
        <v>16703</v>
      </c>
      <c r="C2792" t="s">
        <v>16704</v>
      </c>
      <c r="D2792" t="s">
        <v>1935</v>
      </c>
      <c r="E2792" t="s">
        <v>16845</v>
      </c>
      <c r="F2792" t="s">
        <v>16133</v>
      </c>
      <c r="G2792" t="s">
        <v>16706</v>
      </c>
      <c r="H2792" t="s">
        <v>27</v>
      </c>
      <c r="I2792" t="s">
        <v>28</v>
      </c>
      <c r="J2792" t="s">
        <v>16925</v>
      </c>
      <c r="K2792" t="s">
        <v>16926</v>
      </c>
      <c r="L2792" t="s">
        <v>16927</v>
      </c>
      <c r="M2792" t="s">
        <v>16928</v>
      </c>
      <c r="N2792" t="s">
        <v>16929</v>
      </c>
      <c r="O2792" t="s">
        <v>79</v>
      </c>
      <c r="P2792">
        <v>0</v>
      </c>
      <c r="Q2792">
        <v>0</v>
      </c>
      <c r="S2792" t="s">
        <v>16930</v>
      </c>
      <c r="U2792" t="s">
        <v>16931</v>
      </c>
    </row>
    <row r="2793" spans="1:21">
      <c r="A2793">
        <v>4703</v>
      </c>
      <c r="B2793" t="s">
        <v>16703</v>
      </c>
      <c r="C2793" t="s">
        <v>16704</v>
      </c>
      <c r="D2793" t="s">
        <v>1935</v>
      </c>
      <c r="E2793" t="s">
        <v>16932</v>
      </c>
      <c r="F2793" t="s">
        <v>16133</v>
      </c>
      <c r="G2793" t="s">
        <v>16706</v>
      </c>
      <c r="H2793" t="s">
        <v>27</v>
      </c>
      <c r="I2793" t="s">
        <v>28</v>
      </c>
      <c r="J2793" t="s">
        <v>16933</v>
      </c>
      <c r="K2793" t="s">
        <v>16934</v>
      </c>
      <c r="L2793" t="s">
        <v>16935</v>
      </c>
      <c r="M2793" t="s">
        <v>16936</v>
      </c>
      <c r="N2793" t="s">
        <v>16937</v>
      </c>
      <c r="O2793" t="s">
        <v>34</v>
      </c>
      <c r="P2793">
        <v>0</v>
      </c>
      <c r="Q2793">
        <v>0</v>
      </c>
      <c r="S2793" t="s">
        <v>16938</v>
      </c>
      <c r="U2793" t="s">
        <v>16931</v>
      </c>
    </row>
    <row r="2794" spans="1:21">
      <c r="A2794">
        <v>4704</v>
      </c>
      <c r="B2794" t="s">
        <v>16703</v>
      </c>
      <c r="C2794" t="s">
        <v>16704</v>
      </c>
      <c r="D2794" t="s">
        <v>1935</v>
      </c>
      <c r="E2794" t="s">
        <v>16939</v>
      </c>
      <c r="F2794" t="s">
        <v>16133</v>
      </c>
      <c r="G2794" t="s">
        <v>16706</v>
      </c>
      <c r="H2794" t="s">
        <v>27</v>
      </c>
      <c r="I2794" t="s">
        <v>28</v>
      </c>
      <c r="J2794" t="s">
        <v>16830</v>
      </c>
      <c r="K2794" t="s">
        <v>16831</v>
      </c>
      <c r="L2794" t="s">
        <v>16834</v>
      </c>
      <c r="M2794" t="s">
        <v>16832</v>
      </c>
      <c r="N2794" t="s">
        <v>16833</v>
      </c>
      <c r="O2794" t="s">
        <v>55</v>
      </c>
      <c r="P2794">
        <v>0</v>
      </c>
      <c r="Q2794">
        <v>0</v>
      </c>
      <c r="S2794" t="s">
        <v>16940</v>
      </c>
      <c r="U2794" t="s">
        <v>16931</v>
      </c>
    </row>
    <row r="2795" spans="1:21">
      <c r="A2795">
        <v>4705</v>
      </c>
      <c r="B2795" t="s">
        <v>2429</v>
      </c>
      <c r="C2795" t="s">
        <v>4552</v>
      </c>
      <c r="D2795" t="s">
        <v>3320</v>
      </c>
      <c r="E2795" t="s">
        <v>16941</v>
      </c>
      <c r="F2795" t="s">
        <v>4305</v>
      </c>
      <c r="G2795" t="s">
        <v>5063</v>
      </c>
      <c r="H2795" t="s">
        <v>27</v>
      </c>
      <c r="I2795" t="s">
        <v>28</v>
      </c>
      <c r="J2795" t="s">
        <v>16942</v>
      </c>
      <c r="K2795" t="s">
        <v>16943</v>
      </c>
      <c r="L2795" t="s">
        <v>16944</v>
      </c>
      <c r="M2795" t="s">
        <v>16945</v>
      </c>
      <c r="O2795" t="s">
        <v>121</v>
      </c>
      <c r="P2795">
        <v>0</v>
      </c>
      <c r="Q2795">
        <v>0</v>
      </c>
      <c r="U2795" t="s">
        <v>16946</v>
      </c>
    </row>
    <row r="2796" spans="1:21">
      <c r="A2796">
        <v>4706</v>
      </c>
      <c r="B2796" t="s">
        <v>2950</v>
      </c>
      <c r="C2796" t="s">
        <v>16947</v>
      </c>
      <c r="D2796" t="s">
        <v>16948</v>
      </c>
      <c r="E2796" t="s">
        <v>16949</v>
      </c>
      <c r="F2796" t="s">
        <v>4305</v>
      </c>
      <c r="G2796" t="s">
        <v>5063</v>
      </c>
      <c r="H2796" t="s">
        <v>27</v>
      </c>
      <c r="I2796" t="s">
        <v>28</v>
      </c>
      <c r="J2796" t="s">
        <v>16950</v>
      </c>
      <c r="K2796" t="s">
        <v>16951</v>
      </c>
      <c r="L2796" t="s">
        <v>16952</v>
      </c>
      <c r="M2796" t="s">
        <v>16953</v>
      </c>
      <c r="N2796" t="s">
        <v>16954</v>
      </c>
      <c r="O2796" t="s">
        <v>79</v>
      </c>
      <c r="P2796">
        <v>0</v>
      </c>
      <c r="Q2796">
        <v>0</v>
      </c>
      <c r="R2796" t="s">
        <v>16955</v>
      </c>
      <c r="U2796" t="s">
        <v>16956</v>
      </c>
    </row>
    <row r="2797" spans="1:21">
      <c r="A2797">
        <v>4707</v>
      </c>
      <c r="B2797" t="s">
        <v>2972</v>
      </c>
      <c r="C2797" t="s">
        <v>16957</v>
      </c>
      <c r="D2797" t="s">
        <v>16948</v>
      </c>
      <c r="E2797" t="s">
        <v>16958</v>
      </c>
      <c r="F2797" t="s">
        <v>4305</v>
      </c>
      <c r="G2797" t="s">
        <v>5063</v>
      </c>
      <c r="H2797" t="s">
        <v>27</v>
      </c>
      <c r="I2797" t="s">
        <v>28</v>
      </c>
      <c r="J2797" t="s">
        <v>1405</v>
      </c>
      <c r="K2797" t="s">
        <v>12863</v>
      </c>
      <c r="L2797" t="s">
        <v>1896</v>
      </c>
      <c r="M2797" t="s">
        <v>12765</v>
      </c>
      <c r="N2797" t="s">
        <v>16959</v>
      </c>
      <c r="O2797" t="s">
        <v>55</v>
      </c>
      <c r="P2797">
        <v>0</v>
      </c>
      <c r="Q2797">
        <v>0</v>
      </c>
      <c r="U2797" t="s">
        <v>16960</v>
      </c>
    </row>
    <row r="2798" spans="1:21">
      <c r="A2798">
        <v>4708</v>
      </c>
      <c r="B2798" t="s">
        <v>2972</v>
      </c>
      <c r="C2798" t="s">
        <v>16961</v>
      </c>
      <c r="D2798" t="s">
        <v>16948</v>
      </c>
      <c r="E2798" t="s">
        <v>16962</v>
      </c>
      <c r="F2798" t="s">
        <v>2400</v>
      </c>
      <c r="G2798" t="s">
        <v>16963</v>
      </c>
      <c r="H2798" t="s">
        <v>27</v>
      </c>
      <c r="I2798" t="s">
        <v>28</v>
      </c>
      <c r="J2798" t="s">
        <v>16964</v>
      </c>
      <c r="K2798" t="s">
        <v>16965</v>
      </c>
      <c r="L2798" t="s">
        <v>16966</v>
      </c>
      <c r="M2798" t="s">
        <v>16967</v>
      </c>
      <c r="N2798" t="s">
        <v>16968</v>
      </c>
      <c r="O2798" t="s">
        <v>121</v>
      </c>
      <c r="P2798">
        <v>0</v>
      </c>
      <c r="Q2798">
        <v>0</v>
      </c>
      <c r="S2798" t="s">
        <v>16969</v>
      </c>
      <c r="U2798" t="s">
        <v>16970</v>
      </c>
    </row>
    <row r="2799" spans="1:21">
      <c r="A2799">
        <v>4709</v>
      </c>
      <c r="B2799" t="s">
        <v>2972</v>
      </c>
      <c r="C2799" t="s">
        <v>16961</v>
      </c>
      <c r="D2799" t="s">
        <v>16948</v>
      </c>
      <c r="E2799" t="s">
        <v>16971</v>
      </c>
      <c r="F2799" t="s">
        <v>2400</v>
      </c>
      <c r="G2799" t="s">
        <v>16963</v>
      </c>
      <c r="H2799" t="s">
        <v>27</v>
      </c>
      <c r="I2799" t="s">
        <v>28</v>
      </c>
      <c r="J2799" t="s">
        <v>16972</v>
      </c>
      <c r="K2799" t="s">
        <v>16973</v>
      </c>
      <c r="L2799" t="s">
        <v>16974</v>
      </c>
      <c r="M2799" t="s">
        <v>16975</v>
      </c>
      <c r="N2799" t="s">
        <v>16976</v>
      </c>
      <c r="O2799" t="s">
        <v>34</v>
      </c>
      <c r="P2799">
        <v>0</v>
      </c>
      <c r="Q2799">
        <v>0</v>
      </c>
      <c r="S2799" t="s">
        <v>16977</v>
      </c>
      <c r="U2799" t="s">
        <v>16978</v>
      </c>
    </row>
    <row r="2800" spans="1:21">
      <c r="A2800">
        <v>4710</v>
      </c>
      <c r="B2800" t="s">
        <v>2972</v>
      </c>
      <c r="C2800" t="s">
        <v>16961</v>
      </c>
      <c r="D2800" t="s">
        <v>16948</v>
      </c>
      <c r="E2800" t="s">
        <v>16979</v>
      </c>
      <c r="F2800" t="s">
        <v>2400</v>
      </c>
      <c r="G2800" t="s">
        <v>16963</v>
      </c>
      <c r="H2800" t="s">
        <v>27</v>
      </c>
      <c r="I2800" t="s">
        <v>28</v>
      </c>
      <c r="J2800" t="s">
        <v>16980</v>
      </c>
      <c r="K2800" t="s">
        <v>16981</v>
      </c>
      <c r="L2800" t="s">
        <v>16982</v>
      </c>
      <c r="M2800" t="s">
        <v>16983</v>
      </c>
      <c r="N2800" t="s">
        <v>16984</v>
      </c>
      <c r="O2800" t="s">
        <v>55</v>
      </c>
      <c r="P2800">
        <v>0</v>
      </c>
      <c r="Q2800">
        <v>0</v>
      </c>
      <c r="S2800" t="s">
        <v>16985</v>
      </c>
      <c r="U2800" t="s">
        <v>16978</v>
      </c>
    </row>
    <row r="2801" spans="1:21">
      <c r="A2801">
        <v>4711</v>
      </c>
      <c r="B2801" t="s">
        <v>2972</v>
      </c>
      <c r="C2801" t="s">
        <v>16986</v>
      </c>
      <c r="D2801" t="s">
        <v>16948</v>
      </c>
      <c r="E2801" t="s">
        <v>16987</v>
      </c>
      <c r="F2801" t="s">
        <v>2400</v>
      </c>
      <c r="G2801" t="s">
        <v>16963</v>
      </c>
      <c r="H2801" t="s">
        <v>27</v>
      </c>
      <c r="I2801" t="s">
        <v>28</v>
      </c>
      <c r="J2801" t="s">
        <v>16988</v>
      </c>
      <c r="K2801" t="s">
        <v>16989</v>
      </c>
      <c r="L2801" t="s">
        <v>16990</v>
      </c>
      <c r="M2801" t="s">
        <v>16991</v>
      </c>
      <c r="N2801" t="s">
        <v>16992</v>
      </c>
      <c r="O2801" t="s">
        <v>79</v>
      </c>
      <c r="P2801">
        <v>0</v>
      </c>
      <c r="Q2801">
        <v>0</v>
      </c>
      <c r="S2801" t="s">
        <v>16993</v>
      </c>
      <c r="U2801" t="s">
        <v>16994</v>
      </c>
    </row>
    <row r="2802" spans="1:21">
      <c r="A2802">
        <v>4712</v>
      </c>
      <c r="B2802" t="s">
        <v>2972</v>
      </c>
      <c r="C2802" t="s">
        <v>16986</v>
      </c>
      <c r="D2802" t="s">
        <v>16948</v>
      </c>
      <c r="E2802" t="s">
        <v>16995</v>
      </c>
      <c r="F2802" t="s">
        <v>2400</v>
      </c>
      <c r="G2802" t="s">
        <v>16963</v>
      </c>
      <c r="H2802" t="s">
        <v>27</v>
      </c>
      <c r="I2802" t="s">
        <v>28</v>
      </c>
      <c r="J2802" t="s">
        <v>16996</v>
      </c>
      <c r="K2802" t="s">
        <v>16997</v>
      </c>
      <c r="L2802" t="s">
        <v>16998</v>
      </c>
      <c r="M2802" t="s">
        <v>16999</v>
      </c>
      <c r="N2802" t="s">
        <v>17000</v>
      </c>
      <c r="O2802" t="s">
        <v>79</v>
      </c>
      <c r="P2802">
        <v>0</v>
      </c>
      <c r="Q2802">
        <v>0</v>
      </c>
      <c r="S2802" t="s">
        <v>16993</v>
      </c>
      <c r="U2802" t="s">
        <v>16994</v>
      </c>
    </row>
    <row r="2803" spans="1:21">
      <c r="A2803">
        <v>4713</v>
      </c>
      <c r="B2803" t="s">
        <v>2972</v>
      </c>
      <c r="C2803" t="s">
        <v>16986</v>
      </c>
      <c r="D2803" t="s">
        <v>16948</v>
      </c>
      <c r="E2803" t="s">
        <v>17001</v>
      </c>
      <c r="F2803" t="s">
        <v>2400</v>
      </c>
      <c r="G2803" t="s">
        <v>16963</v>
      </c>
      <c r="H2803" t="s">
        <v>27</v>
      </c>
      <c r="I2803" t="s">
        <v>28</v>
      </c>
      <c r="J2803" t="s">
        <v>17002</v>
      </c>
      <c r="K2803" t="s">
        <v>17003</v>
      </c>
      <c r="L2803" t="s">
        <v>17004</v>
      </c>
      <c r="M2803" t="s">
        <v>17005</v>
      </c>
      <c r="N2803" t="s">
        <v>17006</v>
      </c>
      <c r="O2803" t="s">
        <v>79</v>
      </c>
      <c r="P2803">
        <v>0</v>
      </c>
      <c r="Q2803">
        <v>0</v>
      </c>
      <c r="S2803" t="s">
        <v>16993</v>
      </c>
      <c r="U2803" t="s">
        <v>16994</v>
      </c>
    </row>
    <row r="2804" spans="1:21">
      <c r="A2804">
        <v>4714</v>
      </c>
      <c r="B2804" t="s">
        <v>2611</v>
      </c>
      <c r="C2804" t="s">
        <v>17007</v>
      </c>
      <c r="D2804" t="s">
        <v>16948</v>
      </c>
      <c r="E2804" t="s">
        <v>17008</v>
      </c>
      <c r="F2804" t="s">
        <v>2400</v>
      </c>
      <c r="G2804" t="s">
        <v>16963</v>
      </c>
      <c r="H2804" t="s">
        <v>27</v>
      </c>
      <c r="I2804" t="s">
        <v>2556</v>
      </c>
      <c r="O2804" t="s">
        <v>55</v>
      </c>
      <c r="P2804">
        <v>0</v>
      </c>
      <c r="Q2804">
        <v>0</v>
      </c>
      <c r="S2804" t="s">
        <v>16985</v>
      </c>
      <c r="U2804" t="s">
        <v>17009</v>
      </c>
    </row>
    <row r="2805" spans="1:21">
      <c r="A2805">
        <v>4715</v>
      </c>
      <c r="B2805" t="s">
        <v>2611</v>
      </c>
      <c r="C2805" t="s">
        <v>17010</v>
      </c>
      <c r="D2805" t="s">
        <v>16948</v>
      </c>
      <c r="E2805" t="s">
        <v>17011</v>
      </c>
      <c r="F2805" t="s">
        <v>2400</v>
      </c>
      <c r="G2805" t="s">
        <v>16963</v>
      </c>
      <c r="H2805" t="s">
        <v>27</v>
      </c>
      <c r="I2805" t="s">
        <v>2556</v>
      </c>
      <c r="O2805" t="s">
        <v>55</v>
      </c>
      <c r="P2805">
        <v>0</v>
      </c>
      <c r="Q2805">
        <v>0</v>
      </c>
      <c r="S2805" t="s">
        <v>16985</v>
      </c>
      <c r="U2805" t="s">
        <v>17009</v>
      </c>
    </row>
    <row r="2806" spans="1:21">
      <c r="A2806">
        <v>4716</v>
      </c>
      <c r="B2806" t="s">
        <v>2611</v>
      </c>
      <c r="C2806" t="s">
        <v>17010</v>
      </c>
      <c r="D2806" t="s">
        <v>16948</v>
      </c>
      <c r="E2806" t="s">
        <v>17012</v>
      </c>
      <c r="F2806" t="s">
        <v>2400</v>
      </c>
      <c r="G2806" t="s">
        <v>16963</v>
      </c>
      <c r="H2806" t="s">
        <v>27</v>
      </c>
      <c r="I2806" t="s">
        <v>2556</v>
      </c>
      <c r="O2806" t="s">
        <v>79</v>
      </c>
      <c r="P2806">
        <v>0</v>
      </c>
      <c r="Q2806">
        <v>0</v>
      </c>
      <c r="S2806" t="s">
        <v>16993</v>
      </c>
      <c r="U2806" t="s">
        <v>17009</v>
      </c>
    </row>
    <row r="2807" spans="1:21">
      <c r="A2807">
        <v>4717</v>
      </c>
      <c r="B2807" t="s">
        <v>2611</v>
      </c>
      <c r="C2807" t="s">
        <v>2825</v>
      </c>
      <c r="D2807" t="s">
        <v>16948</v>
      </c>
      <c r="E2807" t="s">
        <v>17013</v>
      </c>
      <c r="F2807" t="s">
        <v>2400</v>
      </c>
      <c r="G2807" t="s">
        <v>16963</v>
      </c>
      <c r="H2807" t="s">
        <v>27</v>
      </c>
      <c r="I2807" t="s">
        <v>2556</v>
      </c>
      <c r="O2807" t="s">
        <v>79</v>
      </c>
      <c r="P2807">
        <v>0</v>
      </c>
      <c r="Q2807">
        <v>0</v>
      </c>
      <c r="S2807" t="s">
        <v>16993</v>
      </c>
      <c r="U2807" t="s">
        <v>17009</v>
      </c>
    </row>
    <row r="2808" spans="1:21">
      <c r="A2808">
        <v>4718</v>
      </c>
      <c r="B2808" t="s">
        <v>2429</v>
      </c>
      <c r="C2808" t="s">
        <v>10132</v>
      </c>
      <c r="D2808" t="s">
        <v>16948</v>
      </c>
      <c r="E2808" t="s">
        <v>17014</v>
      </c>
      <c r="F2808" t="s">
        <v>2400</v>
      </c>
      <c r="G2808" t="s">
        <v>16963</v>
      </c>
      <c r="H2808" t="s">
        <v>27</v>
      </c>
      <c r="I2808" t="s">
        <v>28</v>
      </c>
      <c r="J2808" t="s">
        <v>17015</v>
      </c>
      <c r="K2808" t="s">
        <v>16975</v>
      </c>
      <c r="L2808" t="s">
        <v>17016</v>
      </c>
      <c r="M2808" t="s">
        <v>17017</v>
      </c>
      <c r="N2808" t="s">
        <v>17018</v>
      </c>
      <c r="O2808" t="s">
        <v>64</v>
      </c>
      <c r="P2808">
        <v>0</v>
      </c>
      <c r="Q2808">
        <v>0</v>
      </c>
      <c r="S2808" t="s">
        <v>17019</v>
      </c>
      <c r="U2808" t="s">
        <v>17020</v>
      </c>
    </row>
    <row r="2809" spans="1:21">
      <c r="A2809" t="s">
        <v>17021</v>
      </c>
      <c r="B2809" t="s">
        <v>17022</v>
      </c>
      <c r="C2809" t="s">
        <v>17023</v>
      </c>
      <c r="D2809" t="s">
        <v>16948</v>
      </c>
      <c r="E2809" t="s">
        <v>17024</v>
      </c>
      <c r="F2809" t="s">
        <v>2400</v>
      </c>
      <c r="G2809" t="s">
        <v>16963</v>
      </c>
      <c r="H2809" t="s">
        <v>27</v>
      </c>
      <c r="I2809" t="s">
        <v>28</v>
      </c>
      <c r="J2809" t="s">
        <v>17025</v>
      </c>
      <c r="K2809" t="s">
        <v>17026</v>
      </c>
      <c r="L2809" t="s">
        <v>17027</v>
      </c>
      <c r="M2809" t="s">
        <v>17028</v>
      </c>
      <c r="O2809" t="s">
        <v>121</v>
      </c>
      <c r="P2809">
        <v>0</v>
      </c>
      <c r="Q2809">
        <v>0</v>
      </c>
      <c r="S2809" t="s">
        <v>16969</v>
      </c>
      <c r="U2809" t="s">
        <v>17020</v>
      </c>
    </row>
    <row r="2810" spans="1:21">
      <c r="A2810">
        <v>4719</v>
      </c>
      <c r="B2810" t="s">
        <v>17022</v>
      </c>
      <c r="C2810" t="s">
        <v>17023</v>
      </c>
      <c r="D2810" t="s">
        <v>16948</v>
      </c>
      <c r="E2810" t="s">
        <v>17024</v>
      </c>
      <c r="F2810" t="s">
        <v>2400</v>
      </c>
      <c r="G2810" t="s">
        <v>16963</v>
      </c>
      <c r="H2810" t="s">
        <v>27</v>
      </c>
      <c r="I2810" t="s">
        <v>28</v>
      </c>
      <c r="J2810" t="s">
        <v>17025</v>
      </c>
      <c r="K2810" t="s">
        <v>17026</v>
      </c>
      <c r="L2810" t="s">
        <v>17027</v>
      </c>
      <c r="M2810" t="s">
        <v>17028</v>
      </c>
      <c r="O2810" t="s">
        <v>121</v>
      </c>
      <c r="P2810">
        <v>0</v>
      </c>
      <c r="Q2810">
        <v>0</v>
      </c>
      <c r="S2810" t="s">
        <v>16985</v>
      </c>
      <c r="U2810" t="s">
        <v>17020</v>
      </c>
    </row>
    <row r="2811" spans="1:21">
      <c r="A2811">
        <v>4720</v>
      </c>
      <c r="B2811" t="s">
        <v>2972</v>
      </c>
      <c r="C2811" t="s">
        <v>17029</v>
      </c>
      <c r="D2811" t="s">
        <v>16948</v>
      </c>
      <c r="E2811" t="s">
        <v>17030</v>
      </c>
      <c r="F2811" t="s">
        <v>2400</v>
      </c>
      <c r="G2811" t="s">
        <v>16963</v>
      </c>
      <c r="H2811" t="s">
        <v>27</v>
      </c>
      <c r="I2811" t="s">
        <v>28</v>
      </c>
      <c r="J2811" t="s">
        <v>17031</v>
      </c>
      <c r="K2811" t="s">
        <v>17032</v>
      </c>
      <c r="L2811" t="s">
        <v>17033</v>
      </c>
      <c r="M2811" t="s">
        <v>17034</v>
      </c>
      <c r="N2811" t="s">
        <v>17035</v>
      </c>
      <c r="O2811" t="s">
        <v>79</v>
      </c>
      <c r="P2811">
        <v>0</v>
      </c>
      <c r="Q2811">
        <v>0</v>
      </c>
      <c r="S2811" t="s">
        <v>16993</v>
      </c>
      <c r="U2811" t="s">
        <v>17036</v>
      </c>
    </row>
    <row r="2812" spans="1:21">
      <c r="A2812">
        <v>4721</v>
      </c>
      <c r="B2812" t="s">
        <v>2950</v>
      </c>
      <c r="C2812" t="s">
        <v>17037</v>
      </c>
      <c r="D2812" t="s">
        <v>16948</v>
      </c>
      <c r="E2812" t="s">
        <v>17038</v>
      </c>
      <c r="F2812" t="s">
        <v>2400</v>
      </c>
      <c r="G2812" t="s">
        <v>16963</v>
      </c>
      <c r="H2812" t="s">
        <v>27</v>
      </c>
      <c r="I2812" t="s">
        <v>28</v>
      </c>
      <c r="J2812" t="s">
        <v>17039</v>
      </c>
      <c r="K2812" t="s">
        <v>17040</v>
      </c>
      <c r="L2812" t="s">
        <v>17041</v>
      </c>
      <c r="M2812" t="s">
        <v>17042</v>
      </c>
      <c r="N2812" t="s">
        <v>17043</v>
      </c>
      <c r="O2812" t="s">
        <v>79</v>
      </c>
      <c r="P2812">
        <v>0</v>
      </c>
      <c r="Q2812">
        <v>0</v>
      </c>
      <c r="S2812" t="s">
        <v>16993</v>
      </c>
      <c r="U2812" t="s">
        <v>17044</v>
      </c>
    </row>
    <row r="2813" spans="1:21">
      <c r="A2813">
        <v>4722</v>
      </c>
      <c r="B2813" t="s">
        <v>2429</v>
      </c>
      <c r="C2813" t="s">
        <v>17045</v>
      </c>
      <c r="D2813" t="s">
        <v>16948</v>
      </c>
      <c r="E2813" t="s">
        <v>17046</v>
      </c>
      <c r="F2813" t="s">
        <v>2400</v>
      </c>
      <c r="G2813" t="s">
        <v>16963</v>
      </c>
      <c r="H2813" t="s">
        <v>27</v>
      </c>
      <c r="I2813" t="s">
        <v>28</v>
      </c>
      <c r="J2813" t="s">
        <v>17047</v>
      </c>
      <c r="K2813" t="s">
        <v>17048</v>
      </c>
      <c r="L2813" t="s">
        <v>17049</v>
      </c>
      <c r="M2813" t="s">
        <v>17050</v>
      </c>
      <c r="N2813" t="s">
        <v>17051</v>
      </c>
      <c r="O2813" t="s">
        <v>34</v>
      </c>
      <c r="P2813">
        <v>0</v>
      </c>
      <c r="Q2813">
        <v>0</v>
      </c>
      <c r="S2813" t="s">
        <v>16977</v>
      </c>
      <c r="U2813" t="s">
        <v>17052</v>
      </c>
    </row>
    <row r="2814" spans="1:21">
      <c r="A2814">
        <v>4723</v>
      </c>
      <c r="B2814" t="s">
        <v>2429</v>
      </c>
      <c r="C2814" t="s">
        <v>17045</v>
      </c>
      <c r="D2814" t="s">
        <v>16948</v>
      </c>
      <c r="E2814" t="s">
        <v>17053</v>
      </c>
      <c r="F2814" t="s">
        <v>2400</v>
      </c>
      <c r="G2814" t="s">
        <v>16963</v>
      </c>
      <c r="H2814" t="s">
        <v>27</v>
      </c>
      <c r="I2814" t="s">
        <v>28</v>
      </c>
      <c r="J2814" t="s">
        <v>17054</v>
      </c>
      <c r="K2814" t="s">
        <v>17055</v>
      </c>
      <c r="L2814" t="s">
        <v>17056</v>
      </c>
      <c r="M2814" t="s">
        <v>17057</v>
      </c>
      <c r="N2814" t="s">
        <v>17058</v>
      </c>
      <c r="O2814" t="s">
        <v>64</v>
      </c>
      <c r="P2814">
        <v>0</v>
      </c>
      <c r="Q2814">
        <v>0</v>
      </c>
      <c r="S2814" t="s">
        <v>17019</v>
      </c>
      <c r="U2814" t="s">
        <v>17052</v>
      </c>
    </row>
    <row r="2815" spans="1:21">
      <c r="A2815">
        <v>4724</v>
      </c>
      <c r="B2815" t="s">
        <v>2429</v>
      </c>
      <c r="C2815" t="s">
        <v>15872</v>
      </c>
      <c r="D2815" t="s">
        <v>16948</v>
      </c>
      <c r="E2815" t="s">
        <v>17059</v>
      </c>
      <c r="F2815" t="s">
        <v>2400</v>
      </c>
      <c r="G2815" t="s">
        <v>16963</v>
      </c>
      <c r="H2815" t="s">
        <v>27</v>
      </c>
      <c r="I2815" t="s">
        <v>28</v>
      </c>
      <c r="J2815" t="s">
        <v>17060</v>
      </c>
      <c r="K2815" t="s">
        <v>17061</v>
      </c>
      <c r="L2815" t="s">
        <v>17062</v>
      </c>
      <c r="M2815" t="s">
        <v>17063</v>
      </c>
      <c r="N2815" t="s">
        <v>17064</v>
      </c>
      <c r="O2815" t="s">
        <v>34</v>
      </c>
      <c r="P2815">
        <v>0</v>
      </c>
      <c r="Q2815">
        <v>0</v>
      </c>
      <c r="S2815" t="s">
        <v>16977</v>
      </c>
      <c r="U2815" t="s">
        <v>17065</v>
      </c>
    </row>
    <row r="2816" spans="1:21">
      <c r="A2816">
        <v>4725</v>
      </c>
      <c r="B2816" t="s">
        <v>2429</v>
      </c>
      <c r="C2816" t="s">
        <v>17045</v>
      </c>
      <c r="D2816" t="s">
        <v>16948</v>
      </c>
      <c r="E2816" t="s">
        <v>17066</v>
      </c>
      <c r="F2816" t="s">
        <v>2400</v>
      </c>
      <c r="G2816" t="s">
        <v>16963</v>
      </c>
      <c r="H2816" t="s">
        <v>27</v>
      </c>
      <c r="I2816" t="s">
        <v>28</v>
      </c>
      <c r="J2816" t="s">
        <v>17067</v>
      </c>
      <c r="K2816" t="s">
        <v>17068</v>
      </c>
      <c r="L2816" t="s">
        <v>17069</v>
      </c>
      <c r="M2816" t="s">
        <v>17070</v>
      </c>
      <c r="N2816" t="s">
        <v>17071</v>
      </c>
      <c r="O2816" t="s">
        <v>34</v>
      </c>
      <c r="P2816">
        <v>0</v>
      </c>
      <c r="Q2816">
        <v>0</v>
      </c>
      <c r="S2816" t="s">
        <v>16977</v>
      </c>
      <c r="U2816" t="s">
        <v>17065</v>
      </c>
    </row>
    <row r="2817" spans="1:21">
      <c r="A2817">
        <v>4726</v>
      </c>
      <c r="B2817" t="s">
        <v>2429</v>
      </c>
      <c r="C2817" t="s">
        <v>15872</v>
      </c>
      <c r="D2817" t="s">
        <v>16948</v>
      </c>
      <c r="E2817" t="s">
        <v>17072</v>
      </c>
      <c r="F2817" t="s">
        <v>2400</v>
      </c>
      <c r="G2817" t="s">
        <v>16963</v>
      </c>
      <c r="H2817" t="s">
        <v>27</v>
      </c>
      <c r="I2817" t="s">
        <v>28</v>
      </c>
      <c r="J2817" t="s">
        <v>17073</v>
      </c>
      <c r="K2817" t="s">
        <v>17074</v>
      </c>
      <c r="L2817" t="s">
        <v>17075</v>
      </c>
      <c r="M2817" t="s">
        <v>17076</v>
      </c>
      <c r="N2817" t="s">
        <v>17077</v>
      </c>
      <c r="O2817" t="s">
        <v>64</v>
      </c>
      <c r="P2817">
        <v>0</v>
      </c>
      <c r="Q2817">
        <v>0</v>
      </c>
      <c r="S2817" t="s">
        <v>17019</v>
      </c>
      <c r="U2817" t="s">
        <v>17078</v>
      </c>
    </row>
    <row r="2818" spans="1:21">
      <c r="A2818">
        <v>4727</v>
      </c>
      <c r="B2818" t="s">
        <v>2429</v>
      </c>
      <c r="C2818" t="s">
        <v>15872</v>
      </c>
      <c r="D2818" t="s">
        <v>16948</v>
      </c>
      <c r="E2818" t="s">
        <v>17079</v>
      </c>
      <c r="F2818" t="s">
        <v>2400</v>
      </c>
      <c r="G2818" t="s">
        <v>16963</v>
      </c>
      <c r="H2818" t="s">
        <v>27</v>
      </c>
      <c r="I2818" t="s">
        <v>28</v>
      </c>
      <c r="J2818" t="s">
        <v>17080</v>
      </c>
      <c r="K2818" t="s">
        <v>17081</v>
      </c>
      <c r="L2818" t="s">
        <v>17082</v>
      </c>
      <c r="M2818" t="s">
        <v>17083</v>
      </c>
      <c r="N2818" t="s">
        <v>17084</v>
      </c>
      <c r="O2818" t="s">
        <v>79</v>
      </c>
      <c r="P2818">
        <v>0</v>
      </c>
      <c r="Q2818">
        <v>0</v>
      </c>
      <c r="S2818" t="s">
        <v>16993</v>
      </c>
      <c r="U2818" t="s">
        <v>17085</v>
      </c>
    </row>
    <row r="2819" spans="1:21">
      <c r="A2819">
        <v>4728</v>
      </c>
      <c r="B2819" t="s">
        <v>11618</v>
      </c>
      <c r="C2819" t="s">
        <v>17086</v>
      </c>
      <c r="D2819" t="s">
        <v>16948</v>
      </c>
      <c r="E2819" t="s">
        <v>17087</v>
      </c>
      <c r="F2819" t="s">
        <v>2400</v>
      </c>
      <c r="G2819" t="s">
        <v>16963</v>
      </c>
      <c r="H2819" t="s">
        <v>27</v>
      </c>
      <c r="I2819" t="s">
        <v>28</v>
      </c>
      <c r="J2819" t="s">
        <v>17088</v>
      </c>
      <c r="K2819" t="s">
        <v>17089</v>
      </c>
      <c r="L2819" t="s">
        <v>17090</v>
      </c>
      <c r="M2819" t="s">
        <v>17091</v>
      </c>
      <c r="O2819" t="s">
        <v>121</v>
      </c>
      <c r="P2819">
        <v>0</v>
      </c>
      <c r="Q2819">
        <v>0</v>
      </c>
      <c r="S2819" t="s">
        <v>16969</v>
      </c>
      <c r="U2819" t="s">
        <v>17092</v>
      </c>
    </row>
    <row r="2820" spans="1:21">
      <c r="A2820">
        <v>4729</v>
      </c>
      <c r="B2820" t="s">
        <v>2950</v>
      </c>
      <c r="C2820" t="s">
        <v>17093</v>
      </c>
      <c r="D2820" t="s">
        <v>1935</v>
      </c>
      <c r="E2820" t="s">
        <v>17094</v>
      </c>
      <c r="F2820" t="s">
        <v>2400</v>
      </c>
      <c r="G2820" t="s">
        <v>16963</v>
      </c>
      <c r="H2820" t="s">
        <v>27</v>
      </c>
      <c r="I2820" t="s">
        <v>28</v>
      </c>
      <c r="J2820" t="s">
        <v>17095</v>
      </c>
      <c r="K2820" t="s">
        <v>17096</v>
      </c>
      <c r="L2820" t="s">
        <v>17097</v>
      </c>
      <c r="M2820" t="s">
        <v>17098</v>
      </c>
      <c r="N2820" t="s">
        <v>17099</v>
      </c>
      <c r="O2820" t="s">
        <v>121</v>
      </c>
      <c r="P2820">
        <v>0</v>
      </c>
      <c r="Q2820">
        <v>0</v>
      </c>
      <c r="S2820" t="s">
        <v>16969</v>
      </c>
      <c r="U2820" t="s">
        <v>17100</v>
      </c>
    </row>
    <row r="2821" spans="1:21">
      <c r="A2821">
        <v>4730</v>
      </c>
      <c r="B2821" t="s">
        <v>2429</v>
      </c>
      <c r="C2821" t="s">
        <v>17101</v>
      </c>
      <c r="D2821" t="s">
        <v>1935</v>
      </c>
      <c r="E2821" t="s">
        <v>17102</v>
      </c>
      <c r="F2821" t="s">
        <v>2400</v>
      </c>
      <c r="G2821" t="s">
        <v>16963</v>
      </c>
      <c r="H2821" t="s">
        <v>27</v>
      </c>
      <c r="I2821" t="s">
        <v>28</v>
      </c>
      <c r="J2821" t="s">
        <v>17103</v>
      </c>
      <c r="K2821" t="s">
        <v>17104</v>
      </c>
      <c r="L2821" t="s">
        <v>17105</v>
      </c>
      <c r="M2821" t="s">
        <v>17106</v>
      </c>
      <c r="N2821" t="s">
        <v>17107</v>
      </c>
      <c r="O2821" t="s">
        <v>79</v>
      </c>
      <c r="P2821">
        <v>0</v>
      </c>
      <c r="Q2821">
        <v>0</v>
      </c>
      <c r="S2821" t="s">
        <v>16993</v>
      </c>
      <c r="U2821" t="s">
        <v>17100</v>
      </c>
    </row>
    <row r="2822" spans="1:21">
      <c r="A2822">
        <v>4731</v>
      </c>
      <c r="B2822" t="s">
        <v>2429</v>
      </c>
      <c r="C2822" t="s">
        <v>17108</v>
      </c>
      <c r="D2822" t="s">
        <v>1935</v>
      </c>
      <c r="E2822" t="s">
        <v>17109</v>
      </c>
      <c r="F2822" t="s">
        <v>2400</v>
      </c>
      <c r="G2822" t="s">
        <v>16963</v>
      </c>
      <c r="H2822" t="s">
        <v>27</v>
      </c>
      <c r="I2822" t="s">
        <v>28</v>
      </c>
      <c r="J2822" t="s">
        <v>17110</v>
      </c>
      <c r="K2822" t="s">
        <v>17071</v>
      </c>
      <c r="L2822" t="s">
        <v>17068</v>
      </c>
      <c r="M2822" t="s">
        <v>17111</v>
      </c>
      <c r="N2822" t="s">
        <v>17067</v>
      </c>
      <c r="O2822" t="s">
        <v>79</v>
      </c>
      <c r="P2822">
        <v>0</v>
      </c>
      <c r="Q2822">
        <v>0</v>
      </c>
      <c r="S2822" t="s">
        <v>16993</v>
      </c>
      <c r="U2822" t="s">
        <v>17100</v>
      </c>
    </row>
    <row r="2823" spans="1:21">
      <c r="A2823">
        <v>4732</v>
      </c>
      <c r="B2823" t="s">
        <v>2950</v>
      </c>
      <c r="C2823" t="s">
        <v>17112</v>
      </c>
      <c r="D2823" t="s">
        <v>1935</v>
      </c>
      <c r="E2823" t="s">
        <v>17113</v>
      </c>
      <c r="F2823" t="s">
        <v>2400</v>
      </c>
      <c r="G2823" t="s">
        <v>16963</v>
      </c>
      <c r="H2823" t="s">
        <v>27</v>
      </c>
      <c r="I2823" t="s">
        <v>28</v>
      </c>
      <c r="J2823" t="s">
        <v>17114</v>
      </c>
      <c r="K2823" t="s">
        <v>17115</v>
      </c>
      <c r="L2823" t="s">
        <v>17116</v>
      </c>
      <c r="M2823" t="s">
        <v>17117</v>
      </c>
      <c r="N2823" t="s">
        <v>17118</v>
      </c>
      <c r="O2823" t="s">
        <v>121</v>
      </c>
      <c r="P2823">
        <v>0</v>
      </c>
      <c r="Q2823">
        <v>0</v>
      </c>
      <c r="S2823" t="s">
        <v>16969</v>
      </c>
      <c r="U2823" t="s">
        <v>17119</v>
      </c>
    </row>
    <row r="2824" spans="1:21">
      <c r="A2824">
        <v>4733</v>
      </c>
      <c r="B2824" t="s">
        <v>11388</v>
      </c>
      <c r="C2824" t="s">
        <v>17120</v>
      </c>
      <c r="D2824" t="s">
        <v>1935</v>
      </c>
      <c r="E2824" t="s">
        <v>17121</v>
      </c>
      <c r="F2824" t="s">
        <v>2400</v>
      </c>
      <c r="G2824" t="s">
        <v>16963</v>
      </c>
      <c r="H2824" t="s">
        <v>27</v>
      </c>
      <c r="I2824" t="s">
        <v>28</v>
      </c>
      <c r="J2824" t="s">
        <v>17122</v>
      </c>
      <c r="K2824" t="s">
        <v>17123</v>
      </c>
      <c r="L2824" t="s">
        <v>17124</v>
      </c>
      <c r="M2824" t="s">
        <v>17125</v>
      </c>
      <c r="O2824" t="s">
        <v>64</v>
      </c>
      <c r="P2824">
        <v>0</v>
      </c>
      <c r="Q2824">
        <v>0</v>
      </c>
      <c r="S2824" t="s">
        <v>17019</v>
      </c>
      <c r="U2824" t="s">
        <v>17119</v>
      </c>
    </row>
    <row r="2825" spans="1:21">
      <c r="A2825">
        <v>4734</v>
      </c>
      <c r="B2825" t="s">
        <v>2972</v>
      </c>
      <c r="C2825" t="s">
        <v>12121</v>
      </c>
      <c r="D2825" t="s">
        <v>1935</v>
      </c>
      <c r="E2825" t="s">
        <v>17126</v>
      </c>
      <c r="F2825" t="s">
        <v>2400</v>
      </c>
      <c r="G2825" t="s">
        <v>16963</v>
      </c>
      <c r="H2825" t="s">
        <v>27</v>
      </c>
      <c r="I2825" t="s">
        <v>28</v>
      </c>
      <c r="J2825" t="s">
        <v>17127</v>
      </c>
      <c r="K2825" t="s">
        <v>17128</v>
      </c>
      <c r="L2825" t="s">
        <v>17129</v>
      </c>
      <c r="M2825" t="s">
        <v>17130</v>
      </c>
      <c r="N2825" t="s">
        <v>17131</v>
      </c>
      <c r="O2825" t="s">
        <v>64</v>
      </c>
      <c r="P2825">
        <v>0</v>
      </c>
      <c r="Q2825">
        <v>0</v>
      </c>
      <c r="S2825" t="s">
        <v>17019</v>
      </c>
      <c r="U2825" t="s">
        <v>17132</v>
      </c>
    </row>
    <row r="2826" spans="1:21">
      <c r="A2826">
        <v>4735</v>
      </c>
      <c r="B2826" t="s">
        <v>2611</v>
      </c>
      <c r="C2826" t="s">
        <v>17133</v>
      </c>
      <c r="D2826" t="s">
        <v>1935</v>
      </c>
      <c r="E2826" t="s">
        <v>17134</v>
      </c>
      <c r="F2826" t="s">
        <v>2400</v>
      </c>
      <c r="G2826" t="s">
        <v>16963</v>
      </c>
      <c r="H2826" t="s">
        <v>27</v>
      </c>
      <c r="I2826" t="s">
        <v>2556</v>
      </c>
      <c r="O2826" t="s">
        <v>79</v>
      </c>
      <c r="P2826">
        <v>0</v>
      </c>
      <c r="Q2826">
        <v>0</v>
      </c>
      <c r="S2826" t="s">
        <v>16993</v>
      </c>
      <c r="U2826" t="s">
        <v>17132</v>
      </c>
    </row>
    <row r="2827" spans="1:21">
      <c r="A2827">
        <v>4736</v>
      </c>
      <c r="B2827" t="s">
        <v>2429</v>
      </c>
      <c r="C2827" t="s">
        <v>17010</v>
      </c>
      <c r="D2827" t="s">
        <v>1935</v>
      </c>
      <c r="E2827" t="s">
        <v>17135</v>
      </c>
      <c r="F2827" t="s">
        <v>2400</v>
      </c>
      <c r="G2827" t="s">
        <v>16963</v>
      </c>
      <c r="H2827" t="s">
        <v>27</v>
      </c>
      <c r="I2827" t="s">
        <v>28</v>
      </c>
      <c r="J2827" t="s">
        <v>17071</v>
      </c>
      <c r="K2827" t="s">
        <v>17069</v>
      </c>
      <c r="L2827" t="s">
        <v>17068</v>
      </c>
      <c r="M2827" t="s">
        <v>17070</v>
      </c>
      <c r="N2827" t="s">
        <v>17067</v>
      </c>
      <c r="O2827" t="s">
        <v>55</v>
      </c>
      <c r="P2827">
        <v>0</v>
      </c>
      <c r="Q2827">
        <v>0</v>
      </c>
      <c r="S2827" t="s">
        <v>16985</v>
      </c>
      <c r="U2827" t="s">
        <v>17132</v>
      </c>
    </row>
    <row r="2828" spans="1:21">
      <c r="A2828">
        <v>4737</v>
      </c>
      <c r="B2828" t="s">
        <v>2972</v>
      </c>
      <c r="C2828" t="s">
        <v>7351</v>
      </c>
      <c r="D2828" t="s">
        <v>1935</v>
      </c>
      <c r="E2828" t="s">
        <v>17136</v>
      </c>
      <c r="F2828" t="s">
        <v>2400</v>
      </c>
      <c r="G2828" t="s">
        <v>16963</v>
      </c>
      <c r="H2828" t="s">
        <v>27</v>
      </c>
      <c r="I2828" t="s">
        <v>28</v>
      </c>
      <c r="J2828" t="s">
        <v>17137</v>
      </c>
      <c r="K2828" t="s">
        <v>17138</v>
      </c>
      <c r="L2828" t="s">
        <v>17139</v>
      </c>
      <c r="M2828" t="s">
        <v>17140</v>
      </c>
      <c r="N2828" t="s">
        <v>17141</v>
      </c>
      <c r="O2828" t="s">
        <v>55</v>
      </c>
      <c r="P2828">
        <v>0</v>
      </c>
      <c r="Q2828">
        <v>0</v>
      </c>
      <c r="S2828" t="s">
        <v>16985</v>
      </c>
      <c r="U2828" t="s">
        <v>17142</v>
      </c>
    </row>
    <row r="2829" spans="1:21">
      <c r="A2829">
        <v>4738</v>
      </c>
      <c r="B2829" t="s">
        <v>2429</v>
      </c>
      <c r="C2829" t="s">
        <v>12017</v>
      </c>
      <c r="D2829" t="s">
        <v>1935</v>
      </c>
      <c r="E2829" t="s">
        <v>17143</v>
      </c>
      <c r="F2829" t="s">
        <v>2400</v>
      </c>
      <c r="G2829" t="s">
        <v>16963</v>
      </c>
      <c r="H2829" t="s">
        <v>27</v>
      </c>
      <c r="I2829" t="s">
        <v>28</v>
      </c>
      <c r="J2829" t="s">
        <v>17144</v>
      </c>
      <c r="K2829" t="s">
        <v>17145</v>
      </c>
      <c r="L2829" t="s">
        <v>17146</v>
      </c>
      <c r="M2829" t="s">
        <v>17147</v>
      </c>
      <c r="N2829" t="s">
        <v>17148</v>
      </c>
      <c r="O2829" t="s">
        <v>34</v>
      </c>
      <c r="P2829">
        <v>0</v>
      </c>
      <c r="Q2829">
        <v>0</v>
      </c>
      <c r="S2829" t="s">
        <v>16977</v>
      </c>
      <c r="U2829" t="s">
        <v>17142</v>
      </c>
    </row>
    <row r="2830" spans="1:21">
      <c r="A2830">
        <v>4739</v>
      </c>
      <c r="B2830" t="s">
        <v>2429</v>
      </c>
      <c r="C2830" t="s">
        <v>12017</v>
      </c>
      <c r="D2830" t="s">
        <v>1935</v>
      </c>
      <c r="E2830" t="s">
        <v>17149</v>
      </c>
      <c r="F2830" t="s">
        <v>2400</v>
      </c>
      <c r="G2830" t="s">
        <v>16963</v>
      </c>
      <c r="H2830" t="s">
        <v>27</v>
      </c>
      <c r="I2830" t="s">
        <v>28</v>
      </c>
      <c r="J2830" t="s">
        <v>17150</v>
      </c>
      <c r="K2830" t="s">
        <v>14376</v>
      </c>
      <c r="L2830" t="s">
        <v>17151</v>
      </c>
      <c r="M2830" t="s">
        <v>17152</v>
      </c>
      <c r="N2830" t="s">
        <v>11592</v>
      </c>
      <c r="O2830" t="s">
        <v>121</v>
      </c>
      <c r="P2830">
        <v>0</v>
      </c>
      <c r="Q2830">
        <v>0</v>
      </c>
      <c r="S2830" t="s">
        <v>16969</v>
      </c>
      <c r="U2830" t="s">
        <v>17153</v>
      </c>
    </row>
    <row r="2831" spans="1:21">
      <c r="A2831">
        <v>4740</v>
      </c>
      <c r="B2831" t="s">
        <v>17154</v>
      </c>
      <c r="C2831" t="s">
        <v>17155</v>
      </c>
      <c r="D2831" t="s">
        <v>1935</v>
      </c>
      <c r="E2831" t="s">
        <v>17156</v>
      </c>
      <c r="F2831" t="s">
        <v>2400</v>
      </c>
      <c r="G2831" t="s">
        <v>16963</v>
      </c>
      <c r="H2831" t="s">
        <v>27</v>
      </c>
      <c r="I2831" t="s">
        <v>28</v>
      </c>
      <c r="J2831" t="s">
        <v>17157</v>
      </c>
      <c r="K2831" t="s">
        <v>17158</v>
      </c>
      <c r="L2831" t="s">
        <v>17159</v>
      </c>
      <c r="M2831" t="s">
        <v>17160</v>
      </c>
      <c r="O2831" t="s">
        <v>121</v>
      </c>
      <c r="P2831">
        <v>0</v>
      </c>
      <c r="Q2831">
        <v>0</v>
      </c>
      <c r="S2831" t="s">
        <v>16969</v>
      </c>
      <c r="U2831" t="s">
        <v>17153</v>
      </c>
    </row>
    <row r="2832" spans="1:21">
      <c r="A2832">
        <v>4741</v>
      </c>
      <c r="B2832" t="s">
        <v>2429</v>
      </c>
      <c r="C2832" t="s">
        <v>17161</v>
      </c>
      <c r="D2832" t="s">
        <v>1935</v>
      </c>
      <c r="E2832" t="s">
        <v>17162</v>
      </c>
      <c r="F2832" t="s">
        <v>2400</v>
      </c>
      <c r="G2832" t="s">
        <v>16963</v>
      </c>
      <c r="H2832" t="s">
        <v>27</v>
      </c>
      <c r="I2832" t="s">
        <v>28</v>
      </c>
      <c r="J2832" t="s">
        <v>17163</v>
      </c>
      <c r="K2832" t="s">
        <v>17164</v>
      </c>
      <c r="L2832" t="s">
        <v>17165</v>
      </c>
      <c r="M2832" t="s">
        <v>17166</v>
      </c>
      <c r="N2832" t="s">
        <v>17167</v>
      </c>
      <c r="O2832" t="s">
        <v>79</v>
      </c>
      <c r="P2832">
        <v>0</v>
      </c>
      <c r="Q2832">
        <v>0</v>
      </c>
      <c r="S2832" t="s">
        <v>16993</v>
      </c>
      <c r="U2832" t="s">
        <v>17168</v>
      </c>
    </row>
    <row r="2833" spans="1:21">
      <c r="A2833">
        <v>4742</v>
      </c>
      <c r="B2833" t="s">
        <v>2429</v>
      </c>
      <c r="C2833" t="s">
        <v>17169</v>
      </c>
      <c r="D2833" t="s">
        <v>1935</v>
      </c>
      <c r="E2833" t="s">
        <v>17170</v>
      </c>
      <c r="F2833" t="s">
        <v>2400</v>
      </c>
      <c r="G2833" t="s">
        <v>16963</v>
      </c>
      <c r="H2833" t="s">
        <v>27</v>
      </c>
      <c r="I2833" t="s">
        <v>28</v>
      </c>
      <c r="J2833" t="s">
        <v>17171</v>
      </c>
      <c r="K2833" t="s">
        <v>17172</v>
      </c>
      <c r="L2833" t="s">
        <v>17173</v>
      </c>
      <c r="M2833" t="s">
        <v>17174</v>
      </c>
      <c r="N2833" t="s">
        <v>17175</v>
      </c>
      <c r="O2833" t="s">
        <v>121</v>
      </c>
      <c r="P2833">
        <v>0</v>
      </c>
      <c r="Q2833">
        <v>0</v>
      </c>
      <c r="S2833" t="s">
        <v>16969</v>
      </c>
      <c r="U2833" t="s">
        <v>17176</v>
      </c>
    </row>
    <row r="2834" spans="1:21">
      <c r="A2834">
        <v>4743</v>
      </c>
      <c r="B2834" t="s">
        <v>2611</v>
      </c>
      <c r="C2834" t="s">
        <v>17177</v>
      </c>
      <c r="D2834" t="s">
        <v>1935</v>
      </c>
      <c r="E2834" t="s">
        <v>17178</v>
      </c>
      <c r="F2834" t="s">
        <v>2400</v>
      </c>
      <c r="G2834" t="s">
        <v>16963</v>
      </c>
      <c r="H2834" t="s">
        <v>27</v>
      </c>
      <c r="I2834" t="s">
        <v>2556</v>
      </c>
      <c r="O2834" t="s">
        <v>55</v>
      </c>
      <c r="P2834">
        <v>0</v>
      </c>
      <c r="Q2834">
        <v>0</v>
      </c>
      <c r="S2834" t="s">
        <v>16985</v>
      </c>
      <c r="U2834" t="s">
        <v>17176</v>
      </c>
    </row>
    <row r="2835" spans="1:21">
      <c r="A2835">
        <v>4744</v>
      </c>
      <c r="B2835" t="s">
        <v>2950</v>
      </c>
      <c r="C2835" t="s">
        <v>17179</v>
      </c>
      <c r="D2835" t="s">
        <v>1935</v>
      </c>
      <c r="E2835" t="s">
        <v>17180</v>
      </c>
      <c r="F2835" t="s">
        <v>2400</v>
      </c>
      <c r="G2835" t="s">
        <v>16963</v>
      </c>
      <c r="H2835" t="s">
        <v>27</v>
      </c>
      <c r="I2835" t="s">
        <v>28</v>
      </c>
      <c r="J2835" t="s">
        <v>17181</v>
      </c>
      <c r="K2835" t="s">
        <v>17182</v>
      </c>
      <c r="L2835" t="s">
        <v>17183</v>
      </c>
      <c r="M2835" t="s">
        <v>17184</v>
      </c>
      <c r="N2835" t="s">
        <v>17185</v>
      </c>
      <c r="O2835" t="s">
        <v>121</v>
      </c>
      <c r="P2835">
        <v>0</v>
      </c>
      <c r="Q2835">
        <v>0</v>
      </c>
      <c r="S2835" t="s">
        <v>16969</v>
      </c>
      <c r="U2835" t="s">
        <v>17186</v>
      </c>
    </row>
    <row r="2836" spans="1:21">
      <c r="A2836">
        <v>4745</v>
      </c>
      <c r="B2836" t="s">
        <v>17187</v>
      </c>
      <c r="C2836" t="s">
        <v>17188</v>
      </c>
      <c r="D2836" t="s">
        <v>1935</v>
      </c>
      <c r="E2836" t="s">
        <v>17189</v>
      </c>
      <c r="F2836" t="s">
        <v>2400</v>
      </c>
      <c r="G2836" t="s">
        <v>16963</v>
      </c>
      <c r="H2836" t="s">
        <v>27</v>
      </c>
      <c r="I2836" t="s">
        <v>28</v>
      </c>
      <c r="J2836" t="s">
        <v>17190</v>
      </c>
      <c r="K2836" t="s">
        <v>17191</v>
      </c>
      <c r="L2836" t="s">
        <v>17192</v>
      </c>
      <c r="M2836" t="s">
        <v>17193</v>
      </c>
      <c r="N2836" t="s">
        <v>17194</v>
      </c>
      <c r="O2836" t="s">
        <v>55</v>
      </c>
      <c r="P2836">
        <v>0</v>
      </c>
      <c r="Q2836">
        <v>0</v>
      </c>
      <c r="S2836" t="s">
        <v>16985</v>
      </c>
      <c r="U2836" t="s">
        <v>17186</v>
      </c>
    </row>
    <row r="2837" spans="1:21">
      <c r="A2837">
        <v>4746</v>
      </c>
      <c r="B2837" t="s">
        <v>17187</v>
      </c>
      <c r="C2837" t="s">
        <v>17188</v>
      </c>
      <c r="D2837" t="s">
        <v>1935</v>
      </c>
      <c r="E2837" t="s">
        <v>17195</v>
      </c>
      <c r="F2837" t="s">
        <v>2400</v>
      </c>
      <c r="G2837" t="s">
        <v>16963</v>
      </c>
      <c r="H2837" t="s">
        <v>27</v>
      </c>
      <c r="I2837" t="s">
        <v>28</v>
      </c>
      <c r="J2837" t="s">
        <v>17196</v>
      </c>
      <c r="K2837" t="s">
        <v>17197</v>
      </c>
      <c r="L2837" t="s">
        <v>17198</v>
      </c>
      <c r="M2837" t="s">
        <v>17199</v>
      </c>
      <c r="N2837" t="s">
        <v>17200</v>
      </c>
      <c r="O2837" t="s">
        <v>55</v>
      </c>
      <c r="P2837">
        <v>0</v>
      </c>
      <c r="Q2837">
        <v>0</v>
      </c>
      <c r="S2837" t="s">
        <v>16985</v>
      </c>
      <c r="U2837" t="s">
        <v>17186</v>
      </c>
    </row>
    <row r="2838" spans="1:21">
      <c r="A2838">
        <v>4747</v>
      </c>
      <c r="B2838" t="s">
        <v>17201</v>
      </c>
      <c r="C2838" t="s">
        <v>17201</v>
      </c>
      <c r="D2838" t="s">
        <v>1935</v>
      </c>
      <c r="E2838" t="s">
        <v>17202</v>
      </c>
      <c r="F2838" t="s">
        <v>2400</v>
      </c>
      <c r="G2838" t="s">
        <v>16963</v>
      </c>
      <c r="H2838" t="s">
        <v>27</v>
      </c>
      <c r="I2838" t="s">
        <v>28</v>
      </c>
      <c r="J2838" t="s">
        <v>17203</v>
      </c>
      <c r="K2838" t="s">
        <v>17204</v>
      </c>
      <c r="L2838" t="s">
        <v>17205</v>
      </c>
      <c r="M2838" t="s">
        <v>17206</v>
      </c>
      <c r="N2838" t="s">
        <v>17207</v>
      </c>
      <c r="O2838" t="s">
        <v>34</v>
      </c>
      <c r="P2838">
        <v>0</v>
      </c>
      <c r="Q2838">
        <v>0</v>
      </c>
      <c r="S2838" t="s">
        <v>16977</v>
      </c>
      <c r="U2838" t="s">
        <v>17208</v>
      </c>
    </row>
    <row r="2839" spans="1:21">
      <c r="A2839">
        <v>4748</v>
      </c>
      <c r="B2839" t="s">
        <v>17201</v>
      </c>
      <c r="C2839" t="s">
        <v>17201</v>
      </c>
      <c r="D2839" t="s">
        <v>1935</v>
      </c>
      <c r="E2839" t="s">
        <v>17209</v>
      </c>
      <c r="F2839" t="s">
        <v>2400</v>
      </c>
      <c r="G2839" t="s">
        <v>16963</v>
      </c>
      <c r="H2839" t="s">
        <v>27</v>
      </c>
      <c r="I2839" t="s">
        <v>28</v>
      </c>
      <c r="J2839" t="s">
        <v>17210</v>
      </c>
      <c r="K2839" t="s">
        <v>17211</v>
      </c>
      <c r="L2839" t="s">
        <v>17212</v>
      </c>
      <c r="M2839" t="s">
        <v>17213</v>
      </c>
      <c r="N2839" t="s">
        <v>17214</v>
      </c>
      <c r="O2839" t="s">
        <v>64</v>
      </c>
      <c r="P2839">
        <v>0</v>
      </c>
      <c r="Q2839">
        <v>0</v>
      </c>
      <c r="S2839" t="s">
        <v>17215</v>
      </c>
      <c r="U2839" t="s">
        <v>17216</v>
      </c>
    </row>
    <row r="2840" spans="1:21">
      <c r="A2840">
        <v>4749</v>
      </c>
      <c r="B2840" t="s">
        <v>2972</v>
      </c>
      <c r="C2840" t="s">
        <v>17201</v>
      </c>
      <c r="D2840" t="s">
        <v>1935</v>
      </c>
      <c r="E2840" t="s">
        <v>17217</v>
      </c>
      <c r="F2840" t="s">
        <v>2400</v>
      </c>
      <c r="G2840" t="s">
        <v>16963</v>
      </c>
      <c r="H2840" t="s">
        <v>27</v>
      </c>
      <c r="I2840" t="s">
        <v>28</v>
      </c>
      <c r="J2840" t="s">
        <v>17218</v>
      </c>
      <c r="K2840" t="s">
        <v>17219</v>
      </c>
      <c r="L2840" t="s">
        <v>17220</v>
      </c>
      <c r="M2840" t="s">
        <v>17221</v>
      </c>
      <c r="N2840" t="s">
        <v>17222</v>
      </c>
      <c r="O2840" t="s">
        <v>121</v>
      </c>
      <c r="P2840">
        <v>0</v>
      </c>
      <c r="Q2840">
        <v>0</v>
      </c>
      <c r="S2840" t="s">
        <v>17223</v>
      </c>
      <c r="U2840" t="s">
        <v>17224</v>
      </c>
    </row>
    <row r="2841" spans="1:21">
      <c r="A2841">
        <v>4750</v>
      </c>
      <c r="B2841" t="s">
        <v>2972</v>
      </c>
      <c r="C2841" t="s">
        <v>16961</v>
      </c>
      <c r="D2841" t="s">
        <v>16948</v>
      </c>
      <c r="E2841" t="s">
        <v>17225</v>
      </c>
      <c r="F2841" t="s">
        <v>2400</v>
      </c>
      <c r="G2841" t="s">
        <v>16963</v>
      </c>
      <c r="H2841" t="s">
        <v>27</v>
      </c>
      <c r="I2841" t="s">
        <v>28</v>
      </c>
      <c r="J2841" t="s">
        <v>17226</v>
      </c>
      <c r="K2841" t="s">
        <v>17227</v>
      </c>
      <c r="L2841" t="s">
        <v>17228</v>
      </c>
      <c r="M2841" t="s">
        <v>17229</v>
      </c>
      <c r="N2841" t="s">
        <v>17230</v>
      </c>
      <c r="O2841" t="s">
        <v>34</v>
      </c>
      <c r="P2841">
        <v>0</v>
      </c>
      <c r="Q2841">
        <v>0</v>
      </c>
      <c r="S2841" t="s">
        <v>17231</v>
      </c>
      <c r="U2841" t="s">
        <v>17224</v>
      </c>
    </row>
    <row r="2842" spans="1:21">
      <c r="A2842">
        <v>4751</v>
      </c>
      <c r="B2842" t="s">
        <v>2611</v>
      </c>
      <c r="C2842" t="s">
        <v>17232</v>
      </c>
      <c r="D2842" t="s">
        <v>16948</v>
      </c>
      <c r="E2842" t="s">
        <v>17233</v>
      </c>
      <c r="F2842" t="s">
        <v>2400</v>
      </c>
      <c r="G2842" t="s">
        <v>16963</v>
      </c>
      <c r="H2842" t="s">
        <v>27</v>
      </c>
      <c r="I2842" t="s">
        <v>2556</v>
      </c>
      <c r="O2842" t="s">
        <v>79</v>
      </c>
      <c r="P2842">
        <v>0</v>
      </c>
      <c r="Q2842">
        <v>0</v>
      </c>
      <c r="S2842" t="s">
        <v>17234</v>
      </c>
      <c r="U2842" t="s">
        <v>17235</v>
      </c>
    </row>
    <row r="2843" spans="1:21">
      <c r="A2843" t="s">
        <v>17236</v>
      </c>
      <c r="B2843" t="s">
        <v>2611</v>
      </c>
      <c r="C2843" t="s">
        <v>17237</v>
      </c>
      <c r="D2843" t="s">
        <v>16948</v>
      </c>
      <c r="E2843" t="s">
        <v>17238</v>
      </c>
      <c r="F2843" t="s">
        <v>2400</v>
      </c>
      <c r="G2843" t="s">
        <v>16963</v>
      </c>
      <c r="H2843" t="s">
        <v>27</v>
      </c>
      <c r="I2843" t="s">
        <v>28</v>
      </c>
      <c r="J2843" t="s">
        <v>6045</v>
      </c>
      <c r="K2843" t="s">
        <v>11346</v>
      </c>
      <c r="L2843" t="s">
        <v>11347</v>
      </c>
      <c r="M2843" t="s">
        <v>6048</v>
      </c>
      <c r="N2843" t="s">
        <v>6049</v>
      </c>
      <c r="O2843" t="s">
        <v>79</v>
      </c>
      <c r="P2843">
        <v>0</v>
      </c>
      <c r="Q2843">
        <v>0</v>
      </c>
      <c r="S2843" t="s">
        <v>17239</v>
      </c>
      <c r="U2843" t="s">
        <v>17240</v>
      </c>
    </row>
    <row r="2844" spans="1:21">
      <c r="A2844">
        <v>4753</v>
      </c>
      <c r="B2844" t="s">
        <v>2972</v>
      </c>
      <c r="C2844" t="s">
        <v>17201</v>
      </c>
      <c r="D2844" t="s">
        <v>1935</v>
      </c>
      <c r="E2844" t="s">
        <v>17241</v>
      </c>
      <c r="F2844" t="s">
        <v>2400</v>
      </c>
      <c r="G2844" t="s">
        <v>16963</v>
      </c>
      <c r="H2844" t="s">
        <v>27</v>
      </c>
      <c r="I2844" t="s">
        <v>28</v>
      </c>
      <c r="J2844" t="s">
        <v>17242</v>
      </c>
      <c r="K2844" t="s">
        <v>17243</v>
      </c>
      <c r="L2844" t="s">
        <v>17244</v>
      </c>
      <c r="M2844" t="s">
        <v>17245</v>
      </c>
      <c r="N2844" t="s">
        <v>17246</v>
      </c>
      <c r="O2844" t="s">
        <v>79</v>
      </c>
      <c r="P2844">
        <v>0</v>
      </c>
      <c r="Q2844">
        <v>0</v>
      </c>
      <c r="S2844" t="s">
        <v>17247</v>
      </c>
      <c r="U2844" t="s">
        <v>17248</v>
      </c>
    </row>
    <row r="2845" spans="1:21">
      <c r="A2845">
        <v>4754</v>
      </c>
      <c r="B2845" t="s">
        <v>2972</v>
      </c>
      <c r="C2845" t="s">
        <v>16986</v>
      </c>
      <c r="D2845" t="s">
        <v>16948</v>
      </c>
      <c r="E2845" t="s">
        <v>17249</v>
      </c>
      <c r="F2845" t="s">
        <v>2400</v>
      </c>
      <c r="G2845" t="s">
        <v>16963</v>
      </c>
      <c r="H2845" t="s">
        <v>27</v>
      </c>
      <c r="I2845" t="s">
        <v>28</v>
      </c>
      <c r="J2845" t="s">
        <v>17250</v>
      </c>
      <c r="K2845" t="s">
        <v>17251</v>
      </c>
      <c r="L2845" t="s">
        <v>17252</v>
      </c>
      <c r="M2845" t="s">
        <v>17253</v>
      </c>
      <c r="N2845" t="s">
        <v>17254</v>
      </c>
      <c r="O2845" t="s">
        <v>55</v>
      </c>
      <c r="P2845">
        <v>0</v>
      </c>
      <c r="Q2845">
        <v>0</v>
      </c>
      <c r="S2845" t="s">
        <v>17255</v>
      </c>
      <c r="U2845" t="s">
        <v>17256</v>
      </c>
    </row>
    <row r="2846" spans="1:21">
      <c r="A2846">
        <v>4755</v>
      </c>
      <c r="B2846" t="s">
        <v>2611</v>
      </c>
      <c r="C2846" t="s">
        <v>17257</v>
      </c>
      <c r="D2846" t="s">
        <v>16948</v>
      </c>
      <c r="E2846" t="s">
        <v>17258</v>
      </c>
      <c r="F2846" t="s">
        <v>2400</v>
      </c>
      <c r="G2846" t="s">
        <v>16963</v>
      </c>
      <c r="H2846" t="s">
        <v>27</v>
      </c>
      <c r="I2846" t="s">
        <v>2556</v>
      </c>
      <c r="O2846" t="s">
        <v>79</v>
      </c>
      <c r="P2846">
        <v>0</v>
      </c>
      <c r="Q2846">
        <v>0</v>
      </c>
      <c r="S2846" t="s">
        <v>17259</v>
      </c>
      <c r="U2846" t="s">
        <v>17256</v>
      </c>
    </row>
    <row r="2847" spans="1:21">
      <c r="A2847">
        <v>4756</v>
      </c>
      <c r="B2847" t="s">
        <v>2611</v>
      </c>
      <c r="C2847" t="s">
        <v>17257</v>
      </c>
      <c r="D2847" t="s">
        <v>16948</v>
      </c>
      <c r="E2847" t="s">
        <v>17260</v>
      </c>
      <c r="F2847" t="s">
        <v>2400</v>
      </c>
      <c r="G2847" t="s">
        <v>16963</v>
      </c>
      <c r="H2847" t="s">
        <v>27</v>
      </c>
      <c r="I2847" t="s">
        <v>2556</v>
      </c>
      <c r="O2847" t="s">
        <v>79</v>
      </c>
      <c r="P2847">
        <v>0</v>
      </c>
      <c r="Q2847">
        <v>0</v>
      </c>
      <c r="S2847" t="s">
        <v>17261</v>
      </c>
      <c r="U2847" t="s">
        <v>17262</v>
      </c>
    </row>
    <row r="2848" spans="1:21">
      <c r="A2848">
        <v>4757</v>
      </c>
      <c r="B2848" t="s">
        <v>2611</v>
      </c>
      <c r="C2848" t="s">
        <v>17263</v>
      </c>
      <c r="D2848" t="s">
        <v>16948</v>
      </c>
      <c r="E2848" t="s">
        <v>17264</v>
      </c>
      <c r="F2848" t="s">
        <v>2400</v>
      </c>
      <c r="G2848" t="s">
        <v>16963</v>
      </c>
      <c r="H2848" t="s">
        <v>27</v>
      </c>
      <c r="I2848" t="s">
        <v>28</v>
      </c>
      <c r="J2848" t="s">
        <v>17265</v>
      </c>
      <c r="K2848" t="s">
        <v>17266</v>
      </c>
      <c r="L2848" t="s">
        <v>17267</v>
      </c>
      <c r="M2848" t="s">
        <v>17268</v>
      </c>
      <c r="N2848" t="s">
        <v>17269</v>
      </c>
      <c r="O2848" t="s">
        <v>55</v>
      </c>
      <c r="P2848">
        <v>0</v>
      </c>
      <c r="Q2848">
        <v>0</v>
      </c>
      <c r="S2848" t="s">
        <v>17270</v>
      </c>
      <c r="U2848" t="s">
        <v>17262</v>
      </c>
    </row>
    <row r="2849" spans="1:21">
      <c r="A2849">
        <v>4758</v>
      </c>
      <c r="B2849" t="s">
        <v>2611</v>
      </c>
      <c r="C2849" t="s">
        <v>17263</v>
      </c>
      <c r="D2849" t="s">
        <v>16948</v>
      </c>
      <c r="E2849" t="s">
        <v>17271</v>
      </c>
      <c r="F2849" t="s">
        <v>2400</v>
      </c>
      <c r="G2849" t="s">
        <v>16963</v>
      </c>
      <c r="H2849" t="s">
        <v>27</v>
      </c>
      <c r="I2849" t="s">
        <v>28</v>
      </c>
      <c r="J2849" t="s">
        <v>17272</v>
      </c>
      <c r="K2849" t="s">
        <v>17273</v>
      </c>
      <c r="L2849" t="s">
        <v>17274</v>
      </c>
      <c r="M2849" t="s">
        <v>17269</v>
      </c>
      <c r="N2849" t="s">
        <v>17275</v>
      </c>
      <c r="O2849" t="s">
        <v>64</v>
      </c>
      <c r="P2849">
        <v>0</v>
      </c>
      <c r="Q2849">
        <v>0</v>
      </c>
      <c r="S2849" t="s">
        <v>17276</v>
      </c>
      <c r="U2849" t="s">
        <v>17262</v>
      </c>
    </row>
    <row r="2850" spans="1:21">
      <c r="A2850">
        <v>4759</v>
      </c>
      <c r="B2850" t="s">
        <v>2611</v>
      </c>
      <c r="C2850" t="s">
        <v>17277</v>
      </c>
      <c r="D2850" t="s">
        <v>16948</v>
      </c>
      <c r="E2850" t="s">
        <v>17278</v>
      </c>
      <c r="F2850" t="s">
        <v>2400</v>
      </c>
      <c r="G2850" t="s">
        <v>16963</v>
      </c>
      <c r="H2850" t="s">
        <v>27</v>
      </c>
      <c r="I2850" t="s">
        <v>28</v>
      </c>
      <c r="J2850" t="s">
        <v>17279</v>
      </c>
      <c r="K2850" t="s">
        <v>17280</v>
      </c>
      <c r="L2850" t="s">
        <v>17281</v>
      </c>
      <c r="M2850" t="s">
        <v>17282</v>
      </c>
      <c r="N2850" t="s">
        <v>17283</v>
      </c>
      <c r="O2850" t="s">
        <v>121</v>
      </c>
      <c r="P2850">
        <v>0</v>
      </c>
      <c r="Q2850">
        <v>0</v>
      </c>
      <c r="S2850" t="s">
        <v>17284</v>
      </c>
      <c r="U2850" t="s">
        <v>17262</v>
      </c>
    </row>
    <row r="2851" spans="1:21">
      <c r="A2851">
        <v>4760</v>
      </c>
      <c r="B2851" t="s">
        <v>2611</v>
      </c>
      <c r="C2851" t="s">
        <v>17285</v>
      </c>
      <c r="D2851" t="s">
        <v>16948</v>
      </c>
      <c r="E2851" t="s">
        <v>17286</v>
      </c>
      <c r="F2851" t="s">
        <v>2400</v>
      </c>
      <c r="G2851" t="s">
        <v>16963</v>
      </c>
      <c r="H2851" t="s">
        <v>27</v>
      </c>
      <c r="I2851" t="s">
        <v>2556</v>
      </c>
      <c r="O2851" t="s">
        <v>55</v>
      </c>
      <c r="P2851">
        <v>0</v>
      </c>
      <c r="Q2851">
        <v>0</v>
      </c>
      <c r="S2851" t="s">
        <v>17287</v>
      </c>
      <c r="U2851" t="s">
        <v>17288</v>
      </c>
    </row>
    <row r="2852" spans="1:21">
      <c r="A2852">
        <v>4761</v>
      </c>
      <c r="B2852" t="s">
        <v>2950</v>
      </c>
      <c r="C2852" t="s">
        <v>17037</v>
      </c>
      <c r="D2852" t="s">
        <v>16948</v>
      </c>
      <c r="E2852" t="s">
        <v>17289</v>
      </c>
      <c r="F2852" t="s">
        <v>2400</v>
      </c>
      <c r="G2852" t="s">
        <v>16963</v>
      </c>
      <c r="H2852" t="s">
        <v>27</v>
      </c>
      <c r="I2852" t="s">
        <v>28</v>
      </c>
      <c r="J2852" t="s">
        <v>17290</v>
      </c>
      <c r="K2852" t="s">
        <v>17291</v>
      </c>
      <c r="L2852" t="s">
        <v>17292</v>
      </c>
      <c r="M2852" t="s">
        <v>17293</v>
      </c>
      <c r="N2852" t="s">
        <v>17294</v>
      </c>
      <c r="O2852" t="s">
        <v>55</v>
      </c>
      <c r="P2852">
        <v>0</v>
      </c>
      <c r="Q2852">
        <v>0</v>
      </c>
      <c r="S2852" t="s">
        <v>17295</v>
      </c>
      <c r="U2852" t="s">
        <v>17288</v>
      </c>
    </row>
    <row r="2853" spans="1:21">
      <c r="A2853">
        <v>4762</v>
      </c>
      <c r="B2853" t="s">
        <v>2429</v>
      </c>
      <c r="C2853" t="s">
        <v>65</v>
      </c>
      <c r="D2853" t="s">
        <v>16948</v>
      </c>
      <c r="E2853" t="s">
        <v>17296</v>
      </c>
      <c r="F2853" t="s">
        <v>2400</v>
      </c>
      <c r="G2853" t="s">
        <v>16963</v>
      </c>
      <c r="H2853" t="s">
        <v>27</v>
      </c>
      <c r="I2853" t="s">
        <v>28</v>
      </c>
      <c r="J2853" t="s">
        <v>17297</v>
      </c>
      <c r="K2853" t="s">
        <v>17298</v>
      </c>
      <c r="L2853" t="s">
        <v>17299</v>
      </c>
      <c r="M2853" t="s">
        <v>17300</v>
      </c>
      <c r="N2853" t="s">
        <v>17301</v>
      </c>
      <c r="O2853" t="s">
        <v>55</v>
      </c>
      <c r="P2853">
        <v>0</v>
      </c>
      <c r="Q2853">
        <v>0</v>
      </c>
      <c r="S2853" t="s">
        <v>17302</v>
      </c>
      <c r="U2853" t="s">
        <v>17303</v>
      </c>
    </row>
    <row r="2854" spans="1:21">
      <c r="A2854">
        <v>4763</v>
      </c>
      <c r="B2854" t="s">
        <v>2429</v>
      </c>
      <c r="C2854" t="s">
        <v>65</v>
      </c>
      <c r="D2854" t="s">
        <v>16948</v>
      </c>
      <c r="E2854" t="s">
        <v>17304</v>
      </c>
      <c r="F2854" t="s">
        <v>2400</v>
      </c>
      <c r="G2854" t="s">
        <v>16963</v>
      </c>
      <c r="H2854" t="s">
        <v>27</v>
      </c>
      <c r="I2854" t="s">
        <v>28</v>
      </c>
      <c r="J2854" t="s">
        <v>17305</v>
      </c>
      <c r="K2854" t="s">
        <v>17306</v>
      </c>
      <c r="L2854" t="s">
        <v>17307</v>
      </c>
      <c r="M2854" t="s">
        <v>17308</v>
      </c>
      <c r="N2854" t="s">
        <v>17309</v>
      </c>
      <c r="O2854" t="s">
        <v>55</v>
      </c>
      <c r="P2854">
        <v>0</v>
      </c>
      <c r="Q2854">
        <v>0</v>
      </c>
      <c r="S2854" t="s">
        <v>17310</v>
      </c>
      <c r="U2854" t="s">
        <v>17303</v>
      </c>
    </row>
    <row r="2855" spans="1:21">
      <c r="A2855">
        <v>4764</v>
      </c>
      <c r="B2855" t="s">
        <v>2611</v>
      </c>
      <c r="C2855" t="s">
        <v>6254</v>
      </c>
      <c r="D2855" t="s">
        <v>16948</v>
      </c>
      <c r="E2855" t="s">
        <v>17311</v>
      </c>
      <c r="F2855" t="s">
        <v>2400</v>
      </c>
      <c r="G2855" t="s">
        <v>16963</v>
      </c>
      <c r="H2855" t="s">
        <v>27</v>
      </c>
      <c r="I2855" t="s">
        <v>2556</v>
      </c>
      <c r="O2855" t="s">
        <v>55</v>
      </c>
      <c r="P2855">
        <v>0</v>
      </c>
      <c r="Q2855">
        <v>0</v>
      </c>
      <c r="S2855" t="s">
        <v>17312</v>
      </c>
      <c r="U2855" t="s">
        <v>17313</v>
      </c>
    </row>
    <row r="2856" spans="1:21">
      <c r="A2856">
        <v>4765</v>
      </c>
      <c r="B2856" t="s">
        <v>2611</v>
      </c>
      <c r="C2856" t="s">
        <v>17314</v>
      </c>
      <c r="D2856" t="s">
        <v>16948</v>
      </c>
      <c r="E2856" t="s">
        <v>17315</v>
      </c>
      <c r="F2856" t="s">
        <v>2400</v>
      </c>
      <c r="G2856" t="s">
        <v>16963</v>
      </c>
      <c r="H2856" t="s">
        <v>27</v>
      </c>
      <c r="I2856" t="s">
        <v>28</v>
      </c>
      <c r="J2856" t="s">
        <v>17316</v>
      </c>
      <c r="K2856" t="s">
        <v>17317</v>
      </c>
      <c r="L2856" t="s">
        <v>17318</v>
      </c>
      <c r="M2856" t="s">
        <v>17319</v>
      </c>
      <c r="N2856" t="s">
        <v>17320</v>
      </c>
      <c r="O2856" t="s">
        <v>34</v>
      </c>
      <c r="P2856">
        <v>0</v>
      </c>
      <c r="Q2856">
        <v>0</v>
      </c>
      <c r="S2856" t="s">
        <v>17321</v>
      </c>
      <c r="U2856" t="s">
        <v>17313</v>
      </c>
    </row>
    <row r="2857" spans="1:21">
      <c r="A2857" t="s">
        <v>17322</v>
      </c>
      <c r="B2857" t="s">
        <v>2611</v>
      </c>
      <c r="C2857" t="s">
        <v>5357</v>
      </c>
      <c r="D2857" t="s">
        <v>16948</v>
      </c>
      <c r="E2857" t="s">
        <v>17323</v>
      </c>
      <c r="F2857" t="s">
        <v>2400</v>
      </c>
      <c r="G2857" t="s">
        <v>16963</v>
      </c>
      <c r="H2857" t="s">
        <v>27</v>
      </c>
      <c r="I2857" t="s">
        <v>2556</v>
      </c>
      <c r="J2857" t="s">
        <v>6045</v>
      </c>
      <c r="K2857" t="s">
        <v>11346</v>
      </c>
      <c r="L2857" t="s">
        <v>11347</v>
      </c>
      <c r="M2857" t="s">
        <v>6048</v>
      </c>
      <c r="N2857" t="s">
        <v>6049</v>
      </c>
      <c r="O2857" t="s">
        <v>55</v>
      </c>
      <c r="P2857">
        <v>0</v>
      </c>
      <c r="Q2857">
        <v>0</v>
      </c>
      <c r="S2857" t="s">
        <v>17324</v>
      </c>
      <c r="U2857" t="s">
        <v>17313</v>
      </c>
    </row>
    <row r="2858" spans="1:21">
      <c r="A2858" t="s">
        <v>17325</v>
      </c>
      <c r="B2858" t="s">
        <v>17326</v>
      </c>
      <c r="C2858" t="s">
        <v>17327</v>
      </c>
      <c r="D2858" t="s">
        <v>364</v>
      </c>
      <c r="E2858" t="s">
        <v>17328</v>
      </c>
      <c r="F2858" t="s">
        <v>16133</v>
      </c>
      <c r="G2858" t="s">
        <v>17814</v>
      </c>
      <c r="H2858" t="s">
        <v>27</v>
      </c>
      <c r="I2858" t="s">
        <v>28</v>
      </c>
      <c r="J2858" t="s">
        <v>6384</v>
      </c>
      <c r="K2858" t="s">
        <v>4209</v>
      </c>
      <c r="L2858" t="s">
        <v>6475</v>
      </c>
      <c r="M2858" t="s">
        <v>4287</v>
      </c>
      <c r="O2858" t="s">
        <v>34</v>
      </c>
      <c r="P2858">
        <v>0</v>
      </c>
      <c r="Q2858">
        <v>0</v>
      </c>
      <c r="S2858" t="s">
        <v>17329</v>
      </c>
      <c r="U2858" t="s">
        <v>17330</v>
      </c>
    </row>
    <row r="2859" spans="1:21">
      <c r="A2859">
        <v>4773</v>
      </c>
      <c r="B2859" t="s">
        <v>17326</v>
      </c>
      <c r="C2859" t="s">
        <v>17327</v>
      </c>
      <c r="D2859" t="s">
        <v>364</v>
      </c>
      <c r="E2859" t="s">
        <v>17335</v>
      </c>
      <c r="F2859" t="s">
        <v>16133</v>
      </c>
      <c r="G2859" t="s">
        <v>17813</v>
      </c>
      <c r="H2859" t="s">
        <v>27</v>
      </c>
      <c r="I2859" t="s">
        <v>28</v>
      </c>
      <c r="J2859" t="s">
        <v>17336</v>
      </c>
      <c r="K2859" t="s">
        <v>17337</v>
      </c>
      <c r="L2859" t="s">
        <v>17338</v>
      </c>
      <c r="M2859" t="s">
        <v>17339</v>
      </c>
      <c r="O2859" t="s">
        <v>55</v>
      </c>
      <c r="P2859">
        <v>0</v>
      </c>
      <c r="Q2859">
        <v>0</v>
      </c>
      <c r="S2859" t="s">
        <v>17340</v>
      </c>
      <c r="U2859" t="s">
        <v>17341</v>
      </c>
    </row>
    <row r="2860" spans="1:21">
      <c r="A2860">
        <v>4774</v>
      </c>
      <c r="B2860" t="s">
        <v>17326</v>
      </c>
      <c r="C2860" t="s">
        <v>17327</v>
      </c>
      <c r="D2860" t="s">
        <v>364</v>
      </c>
      <c r="E2860" t="s">
        <v>17342</v>
      </c>
      <c r="F2860" t="s">
        <v>16133</v>
      </c>
      <c r="G2860" t="s">
        <v>17813</v>
      </c>
      <c r="H2860" t="s">
        <v>27</v>
      </c>
      <c r="I2860" t="s">
        <v>28</v>
      </c>
      <c r="J2860" t="s">
        <v>17343</v>
      </c>
      <c r="K2860" t="s">
        <v>17344</v>
      </c>
      <c r="L2860" t="s">
        <v>17345</v>
      </c>
      <c r="M2860" t="s">
        <v>17346</v>
      </c>
      <c r="O2860" t="s">
        <v>64</v>
      </c>
      <c r="P2860">
        <v>0</v>
      </c>
      <c r="Q2860">
        <v>0</v>
      </c>
      <c r="S2860" t="s">
        <v>17347</v>
      </c>
      <c r="U2860" t="s">
        <v>17341</v>
      </c>
    </row>
    <row r="2861" spans="1:21">
      <c r="A2861">
        <v>4777</v>
      </c>
      <c r="B2861" t="s">
        <v>17326</v>
      </c>
      <c r="C2861" t="s">
        <v>17327</v>
      </c>
      <c r="D2861" t="s">
        <v>364</v>
      </c>
      <c r="E2861" t="s">
        <v>17349</v>
      </c>
      <c r="F2861" t="s">
        <v>16133</v>
      </c>
      <c r="G2861" t="s">
        <v>17814</v>
      </c>
      <c r="H2861" t="s">
        <v>27</v>
      </c>
      <c r="I2861" t="s">
        <v>28</v>
      </c>
      <c r="J2861" t="s">
        <v>17350</v>
      </c>
      <c r="K2861" t="s">
        <v>17351</v>
      </c>
      <c r="L2861" t="s">
        <v>17352</v>
      </c>
      <c r="M2861" t="s">
        <v>17353</v>
      </c>
      <c r="O2861" t="s">
        <v>64</v>
      </c>
      <c r="P2861">
        <v>0</v>
      </c>
      <c r="Q2861">
        <v>0</v>
      </c>
      <c r="S2861" t="s">
        <v>17354</v>
      </c>
      <c r="U2861" t="s">
        <v>17348</v>
      </c>
    </row>
    <row r="2862" spans="1:21">
      <c r="A2862">
        <v>4779</v>
      </c>
      <c r="B2862" t="s">
        <v>17326</v>
      </c>
      <c r="C2862" t="s">
        <v>17327</v>
      </c>
      <c r="D2862" t="s">
        <v>364</v>
      </c>
      <c r="E2862" t="s">
        <v>17355</v>
      </c>
      <c r="F2862" t="s">
        <v>16133</v>
      </c>
      <c r="G2862" t="s">
        <v>17813</v>
      </c>
      <c r="H2862" t="s">
        <v>27</v>
      </c>
      <c r="I2862" t="s">
        <v>28</v>
      </c>
      <c r="J2862" t="s">
        <v>17356</v>
      </c>
      <c r="K2862" t="s">
        <v>17357</v>
      </c>
      <c r="L2862" t="s">
        <v>17358</v>
      </c>
      <c r="M2862" t="s">
        <v>17359</v>
      </c>
      <c r="O2862" t="s">
        <v>64</v>
      </c>
      <c r="P2862">
        <v>0</v>
      </c>
      <c r="Q2862">
        <v>0</v>
      </c>
      <c r="S2862" t="s">
        <v>17360</v>
      </c>
      <c r="U2862" t="s">
        <v>17361</v>
      </c>
    </row>
    <row r="2863" spans="1:21">
      <c r="A2863">
        <v>4785</v>
      </c>
      <c r="B2863" t="s">
        <v>17326</v>
      </c>
      <c r="C2863" t="s">
        <v>17363</v>
      </c>
      <c r="D2863" t="s">
        <v>37</v>
      </c>
      <c r="E2863" t="s">
        <v>17364</v>
      </c>
      <c r="F2863" t="s">
        <v>16133</v>
      </c>
      <c r="G2863" t="s">
        <v>17813</v>
      </c>
      <c r="H2863" t="s">
        <v>27</v>
      </c>
      <c r="I2863" t="s">
        <v>28</v>
      </c>
      <c r="J2863" t="s">
        <v>17365</v>
      </c>
      <c r="K2863" t="s">
        <v>17366</v>
      </c>
      <c r="L2863" t="s">
        <v>17367</v>
      </c>
      <c r="M2863" t="s">
        <v>17368</v>
      </c>
      <c r="O2863" t="s">
        <v>34</v>
      </c>
      <c r="P2863">
        <v>0</v>
      </c>
      <c r="Q2863">
        <v>0</v>
      </c>
      <c r="S2863" t="s">
        <v>17369</v>
      </c>
      <c r="U2863" t="s">
        <v>17362</v>
      </c>
    </row>
    <row r="2864" spans="1:21">
      <c r="A2864">
        <v>4787</v>
      </c>
      <c r="B2864" t="s">
        <v>17370</v>
      </c>
      <c r="C2864" t="s">
        <v>17371</v>
      </c>
      <c r="D2864" t="s">
        <v>243</v>
      </c>
      <c r="E2864" t="s">
        <v>17372</v>
      </c>
      <c r="F2864" t="s">
        <v>16133</v>
      </c>
      <c r="G2864" t="s">
        <v>17815</v>
      </c>
      <c r="H2864" t="s">
        <v>27</v>
      </c>
      <c r="I2864" t="s">
        <v>28</v>
      </c>
      <c r="J2864" t="s">
        <v>17373</v>
      </c>
      <c r="K2864" t="s">
        <v>17374</v>
      </c>
      <c r="L2864" t="s">
        <v>17375</v>
      </c>
      <c r="M2864" t="s">
        <v>17376</v>
      </c>
      <c r="N2864" t="s">
        <v>17377</v>
      </c>
      <c r="O2864" t="s">
        <v>55</v>
      </c>
      <c r="P2864">
        <v>0</v>
      </c>
      <c r="Q2864">
        <v>0</v>
      </c>
      <c r="S2864" t="s">
        <v>17378</v>
      </c>
      <c r="U2864" t="s">
        <v>17379</v>
      </c>
    </row>
    <row r="2865" spans="1:21">
      <c r="A2865">
        <v>4788</v>
      </c>
      <c r="B2865" t="s">
        <v>17370</v>
      </c>
      <c r="C2865" t="s">
        <v>17371</v>
      </c>
      <c r="D2865" t="s">
        <v>243</v>
      </c>
      <c r="E2865" t="s">
        <v>17380</v>
      </c>
      <c r="F2865" t="s">
        <v>16133</v>
      </c>
      <c r="G2865" t="s">
        <v>17815</v>
      </c>
      <c r="H2865" t="s">
        <v>27</v>
      </c>
      <c r="I2865" t="s">
        <v>28</v>
      </c>
      <c r="J2865" t="s">
        <v>17381</v>
      </c>
      <c r="K2865" t="s">
        <v>17382</v>
      </c>
      <c r="L2865" t="s">
        <v>17383</v>
      </c>
      <c r="M2865" t="s">
        <v>17384</v>
      </c>
      <c r="N2865" t="s">
        <v>17385</v>
      </c>
      <c r="O2865" t="s">
        <v>64</v>
      </c>
      <c r="P2865">
        <v>0</v>
      </c>
      <c r="Q2865">
        <v>0</v>
      </c>
      <c r="S2865" t="s">
        <v>17386</v>
      </c>
      <c r="U2865" t="s">
        <v>17387</v>
      </c>
    </row>
    <row r="2866" spans="1:21">
      <c r="A2866">
        <v>4789</v>
      </c>
      <c r="B2866" t="s">
        <v>17388</v>
      </c>
      <c r="C2866" t="s">
        <v>17389</v>
      </c>
      <c r="D2866" t="s">
        <v>516</v>
      </c>
      <c r="E2866" t="s">
        <v>17390</v>
      </c>
      <c r="F2866" t="s">
        <v>16133</v>
      </c>
      <c r="G2866" t="s">
        <v>17813</v>
      </c>
      <c r="H2866" t="s">
        <v>27</v>
      </c>
      <c r="I2866" t="s">
        <v>28</v>
      </c>
      <c r="J2866" t="s">
        <v>17391</v>
      </c>
      <c r="K2866" t="s">
        <v>17392</v>
      </c>
      <c r="L2866" t="s">
        <v>17393</v>
      </c>
      <c r="M2866" t="s">
        <v>17394</v>
      </c>
      <c r="N2866" t="s">
        <v>17395</v>
      </c>
      <c r="O2866" t="s">
        <v>121</v>
      </c>
      <c r="P2866">
        <v>0</v>
      </c>
      <c r="Q2866">
        <v>0</v>
      </c>
      <c r="S2866" t="s">
        <v>17396</v>
      </c>
      <c r="U2866" t="s">
        <v>17397</v>
      </c>
    </row>
    <row r="2867" spans="1:21">
      <c r="A2867">
        <v>4790</v>
      </c>
      <c r="B2867" t="s">
        <v>17370</v>
      </c>
      <c r="C2867" t="s">
        <v>17371</v>
      </c>
      <c r="D2867" t="s">
        <v>243</v>
      </c>
      <c r="E2867" t="s">
        <v>17398</v>
      </c>
      <c r="F2867" t="s">
        <v>16133</v>
      </c>
      <c r="G2867" t="s">
        <v>17815</v>
      </c>
      <c r="H2867" t="s">
        <v>27</v>
      </c>
      <c r="I2867" t="s">
        <v>28</v>
      </c>
      <c r="J2867" t="s">
        <v>17399</v>
      </c>
      <c r="K2867" t="s">
        <v>17400</v>
      </c>
      <c r="L2867" t="s">
        <v>17401</v>
      </c>
      <c r="M2867" t="s">
        <v>17402</v>
      </c>
      <c r="N2867" t="s">
        <v>17403</v>
      </c>
      <c r="O2867" t="s">
        <v>121</v>
      </c>
      <c r="P2867">
        <v>0</v>
      </c>
      <c r="Q2867">
        <v>0</v>
      </c>
      <c r="S2867" t="s">
        <v>17404</v>
      </c>
      <c r="U2867" t="s">
        <v>17405</v>
      </c>
    </row>
    <row r="2868" spans="1:21">
      <c r="A2868">
        <v>4791</v>
      </c>
      <c r="B2868" t="s">
        <v>21</v>
      </c>
      <c r="C2868" t="s">
        <v>17406</v>
      </c>
      <c r="D2868" t="s">
        <v>3082</v>
      </c>
      <c r="E2868" t="s">
        <v>17407</v>
      </c>
      <c r="F2868" t="s">
        <v>16133</v>
      </c>
      <c r="G2868" t="s">
        <v>17815</v>
      </c>
      <c r="H2868" t="s">
        <v>27</v>
      </c>
      <c r="I2868" t="s">
        <v>28</v>
      </c>
      <c r="J2868" t="s">
        <v>17408</v>
      </c>
      <c r="K2868" t="s">
        <v>17409</v>
      </c>
      <c r="L2868" t="s">
        <v>17410</v>
      </c>
      <c r="M2868" t="s">
        <v>17411</v>
      </c>
      <c r="N2868" t="s">
        <v>17412</v>
      </c>
      <c r="O2868" t="s">
        <v>55</v>
      </c>
      <c r="P2868">
        <v>0</v>
      </c>
      <c r="Q2868">
        <v>0</v>
      </c>
      <c r="S2868" t="s">
        <v>17413</v>
      </c>
      <c r="U2868" t="s">
        <v>17405</v>
      </c>
    </row>
    <row r="2869" spans="1:21">
      <c r="A2869" t="s">
        <v>17414</v>
      </c>
      <c r="B2869" t="s">
        <v>15977</v>
      </c>
      <c r="C2869" t="s">
        <v>2611</v>
      </c>
      <c r="D2869" t="s">
        <v>23</v>
      </c>
      <c r="E2869" t="s">
        <v>17415</v>
      </c>
      <c r="F2869" t="s">
        <v>16133</v>
      </c>
      <c r="G2869" t="s">
        <v>17813</v>
      </c>
      <c r="H2869" t="s">
        <v>27</v>
      </c>
      <c r="I2869" t="s">
        <v>2556</v>
      </c>
      <c r="J2869" t="s">
        <v>17331</v>
      </c>
      <c r="K2869" t="s">
        <v>17332</v>
      </c>
      <c r="L2869" t="s">
        <v>17333</v>
      </c>
      <c r="M2869" t="s">
        <v>17334</v>
      </c>
      <c r="O2869" t="s">
        <v>79</v>
      </c>
      <c r="P2869">
        <v>0</v>
      </c>
      <c r="Q2869">
        <v>0</v>
      </c>
      <c r="S2869" t="s">
        <v>17416</v>
      </c>
      <c r="U2869" t="s">
        <v>17417</v>
      </c>
    </row>
    <row r="2870" spans="1:21">
      <c r="A2870">
        <v>4793</v>
      </c>
      <c r="B2870" t="s">
        <v>21</v>
      </c>
      <c r="C2870" t="s">
        <v>17418</v>
      </c>
      <c r="D2870" t="s">
        <v>2619</v>
      </c>
      <c r="E2870" t="s">
        <v>17419</v>
      </c>
      <c r="F2870" t="s">
        <v>16133</v>
      </c>
      <c r="G2870" t="s">
        <v>17815</v>
      </c>
      <c r="H2870" t="s">
        <v>27</v>
      </c>
      <c r="I2870" t="s">
        <v>28</v>
      </c>
      <c r="J2870" t="s">
        <v>17420</v>
      </c>
      <c r="K2870" t="s">
        <v>17421</v>
      </c>
      <c r="L2870" t="s">
        <v>17422</v>
      </c>
      <c r="M2870" t="s">
        <v>17423</v>
      </c>
      <c r="N2870" t="s">
        <v>17424</v>
      </c>
      <c r="O2870" t="s">
        <v>121</v>
      </c>
      <c r="P2870">
        <v>0</v>
      </c>
      <c r="Q2870">
        <v>0</v>
      </c>
      <c r="S2870" t="s">
        <v>17425</v>
      </c>
      <c r="U2870" t="s">
        <v>17426</v>
      </c>
    </row>
    <row r="2871" spans="1:21">
      <c r="A2871">
        <v>4794</v>
      </c>
      <c r="B2871" t="s">
        <v>21</v>
      </c>
      <c r="C2871" t="s">
        <v>17406</v>
      </c>
      <c r="D2871" t="s">
        <v>2711</v>
      </c>
      <c r="E2871" t="s">
        <v>17427</v>
      </c>
      <c r="F2871" t="s">
        <v>16133</v>
      </c>
      <c r="G2871" t="s">
        <v>17813</v>
      </c>
      <c r="H2871" t="s">
        <v>27</v>
      </c>
      <c r="I2871" t="s">
        <v>28</v>
      </c>
      <c r="J2871" t="s">
        <v>3270</v>
      </c>
      <c r="K2871" t="s">
        <v>8873</v>
      </c>
      <c r="L2871" t="s">
        <v>4644</v>
      </c>
      <c r="M2871" t="s">
        <v>17428</v>
      </c>
      <c r="N2871" t="s">
        <v>17429</v>
      </c>
      <c r="O2871" t="s">
        <v>34</v>
      </c>
      <c r="P2871">
        <v>0</v>
      </c>
      <c r="Q2871">
        <v>0</v>
      </c>
      <c r="S2871" t="s">
        <v>17430</v>
      </c>
      <c r="U2871" t="s">
        <v>17431</v>
      </c>
    </row>
    <row r="2872" spans="1:21">
      <c r="A2872">
        <v>4795</v>
      </c>
      <c r="B2872" t="s">
        <v>11786</v>
      </c>
      <c r="C2872" t="s">
        <v>11505</v>
      </c>
      <c r="D2872" t="s">
        <v>516</v>
      </c>
      <c r="E2872" t="s">
        <v>17432</v>
      </c>
      <c r="F2872" t="s">
        <v>16133</v>
      </c>
      <c r="G2872" t="s">
        <v>17813</v>
      </c>
      <c r="H2872" t="s">
        <v>27</v>
      </c>
      <c r="I2872" t="s">
        <v>28</v>
      </c>
      <c r="J2872" t="s">
        <v>17433</v>
      </c>
      <c r="K2872" t="s">
        <v>17434</v>
      </c>
      <c r="L2872" t="s">
        <v>17435</v>
      </c>
      <c r="M2872" t="s">
        <v>17436</v>
      </c>
      <c r="N2872" t="s">
        <v>17437</v>
      </c>
      <c r="O2872" t="s">
        <v>64</v>
      </c>
      <c r="P2872">
        <v>0</v>
      </c>
      <c r="Q2872">
        <v>0</v>
      </c>
      <c r="S2872" t="s">
        <v>17438</v>
      </c>
      <c r="U2872" t="s">
        <v>17439</v>
      </c>
    </row>
    <row r="2873" spans="1:21">
      <c r="A2873">
        <v>4796</v>
      </c>
      <c r="B2873" t="s">
        <v>17440</v>
      </c>
      <c r="C2873" t="s">
        <v>17441</v>
      </c>
      <c r="D2873" t="s">
        <v>516</v>
      </c>
      <c r="E2873" t="s">
        <v>17442</v>
      </c>
      <c r="F2873" t="s">
        <v>16133</v>
      </c>
      <c r="G2873" t="s">
        <v>17813</v>
      </c>
      <c r="H2873" t="s">
        <v>27</v>
      </c>
      <c r="I2873" t="s">
        <v>28</v>
      </c>
      <c r="J2873" t="s">
        <v>17443</v>
      </c>
      <c r="K2873" t="s">
        <v>17444</v>
      </c>
      <c r="L2873" t="s">
        <v>17445</v>
      </c>
      <c r="M2873" t="s">
        <v>17446</v>
      </c>
      <c r="N2873" t="s">
        <v>17447</v>
      </c>
      <c r="O2873" t="s">
        <v>55</v>
      </c>
      <c r="P2873">
        <v>0</v>
      </c>
      <c r="Q2873">
        <v>0</v>
      </c>
      <c r="R2873" t="s">
        <v>17448</v>
      </c>
      <c r="S2873" t="s">
        <v>17449</v>
      </c>
      <c r="U2873" t="s">
        <v>17450</v>
      </c>
    </row>
    <row r="2874" spans="1:21">
      <c r="A2874">
        <v>4797</v>
      </c>
      <c r="B2874" t="s">
        <v>11566</v>
      </c>
      <c r="C2874" t="s">
        <v>17371</v>
      </c>
      <c r="D2874" t="s">
        <v>2711</v>
      </c>
      <c r="E2874" t="s">
        <v>17451</v>
      </c>
      <c r="F2874" t="s">
        <v>16133</v>
      </c>
      <c r="G2874" t="s">
        <v>17813</v>
      </c>
      <c r="H2874" t="s">
        <v>27</v>
      </c>
      <c r="I2874" t="s">
        <v>28</v>
      </c>
      <c r="J2874" t="s">
        <v>17452</v>
      </c>
      <c r="K2874" t="s">
        <v>17453</v>
      </c>
      <c r="L2874" t="s">
        <v>17454</v>
      </c>
      <c r="M2874" t="s">
        <v>17455</v>
      </c>
      <c r="N2874" t="s">
        <v>17456</v>
      </c>
      <c r="O2874" t="s">
        <v>121</v>
      </c>
      <c r="P2874">
        <v>0</v>
      </c>
      <c r="Q2874">
        <v>0</v>
      </c>
      <c r="S2874" t="s">
        <v>17457</v>
      </c>
      <c r="U2874" t="s">
        <v>17458</v>
      </c>
    </row>
    <row r="2875" spans="1:21">
      <c r="A2875" t="s">
        <v>17459</v>
      </c>
      <c r="B2875" t="s">
        <v>17388</v>
      </c>
      <c r="C2875" t="s">
        <v>17389</v>
      </c>
      <c r="D2875" t="s">
        <v>516</v>
      </c>
      <c r="E2875" t="s">
        <v>17460</v>
      </c>
      <c r="F2875" t="s">
        <v>16133</v>
      </c>
      <c r="G2875" t="s">
        <v>17815</v>
      </c>
      <c r="H2875" t="s">
        <v>27</v>
      </c>
      <c r="I2875" t="s">
        <v>28</v>
      </c>
      <c r="J2875" t="s">
        <v>8930</v>
      </c>
      <c r="K2875" t="s">
        <v>8931</v>
      </c>
      <c r="L2875" t="s">
        <v>8932</v>
      </c>
      <c r="M2875" t="s">
        <v>17461</v>
      </c>
      <c r="N2875" t="s">
        <v>7561</v>
      </c>
      <c r="O2875" t="s">
        <v>79</v>
      </c>
      <c r="P2875">
        <v>0</v>
      </c>
      <c r="Q2875">
        <v>0</v>
      </c>
      <c r="S2875" t="s">
        <v>17462</v>
      </c>
      <c r="U2875" t="s">
        <v>17463</v>
      </c>
    </row>
    <row r="2876" spans="1:21">
      <c r="A2876" t="s">
        <v>17464</v>
      </c>
      <c r="B2876" t="s">
        <v>11786</v>
      </c>
      <c r="C2876" t="s">
        <v>17465</v>
      </c>
      <c r="D2876" t="s">
        <v>243</v>
      </c>
      <c r="E2876" t="s">
        <v>17466</v>
      </c>
      <c r="F2876" t="s">
        <v>16133</v>
      </c>
      <c r="G2876" t="s">
        <v>17815</v>
      </c>
      <c r="H2876" t="s">
        <v>27</v>
      </c>
      <c r="I2876" t="s">
        <v>28</v>
      </c>
      <c r="J2876" t="s">
        <v>17467</v>
      </c>
      <c r="K2876" t="s">
        <v>17468</v>
      </c>
      <c r="L2876" t="s">
        <v>17469</v>
      </c>
      <c r="M2876" t="s">
        <v>17470</v>
      </c>
      <c r="N2876" t="s">
        <v>17471</v>
      </c>
      <c r="O2876" t="s">
        <v>79</v>
      </c>
      <c r="P2876">
        <v>0</v>
      </c>
      <c r="Q2876">
        <v>0</v>
      </c>
      <c r="S2876" t="s">
        <v>17472</v>
      </c>
      <c r="U2876" t="s">
        <v>17473</v>
      </c>
    </row>
    <row r="2877" spans="1:21">
      <c r="A2877">
        <v>4800</v>
      </c>
      <c r="B2877" t="s">
        <v>11786</v>
      </c>
      <c r="C2877" t="s">
        <v>11505</v>
      </c>
      <c r="D2877" t="s">
        <v>524</v>
      </c>
      <c r="E2877" t="s">
        <v>17474</v>
      </c>
      <c r="F2877" t="s">
        <v>16133</v>
      </c>
      <c r="G2877" t="s">
        <v>17815</v>
      </c>
      <c r="H2877" t="s">
        <v>27</v>
      </c>
      <c r="I2877" t="s">
        <v>28</v>
      </c>
      <c r="J2877" t="s">
        <v>17475</v>
      </c>
      <c r="K2877" t="s">
        <v>17476</v>
      </c>
      <c r="L2877" t="s">
        <v>17477</v>
      </c>
      <c r="M2877" t="s">
        <v>17478</v>
      </c>
      <c r="N2877" t="s">
        <v>17479</v>
      </c>
      <c r="O2877" t="s">
        <v>64</v>
      </c>
      <c r="P2877">
        <v>0</v>
      </c>
      <c r="Q2877">
        <v>0</v>
      </c>
      <c r="S2877" t="s">
        <v>17480</v>
      </c>
      <c r="U2877" t="s">
        <v>17481</v>
      </c>
    </row>
    <row r="2878" spans="1:21">
      <c r="A2878">
        <v>4801</v>
      </c>
      <c r="B2878" t="s">
        <v>17370</v>
      </c>
      <c r="C2878" t="s">
        <v>17371</v>
      </c>
      <c r="D2878" t="s">
        <v>243</v>
      </c>
      <c r="E2878" t="s">
        <v>17482</v>
      </c>
      <c r="F2878" t="s">
        <v>16133</v>
      </c>
      <c r="G2878" t="s">
        <v>17815</v>
      </c>
      <c r="H2878" t="s">
        <v>27</v>
      </c>
      <c r="I2878" t="s">
        <v>28</v>
      </c>
      <c r="J2878" t="s">
        <v>4952</v>
      </c>
      <c r="K2878" t="s">
        <v>11485</v>
      </c>
      <c r="L2878" t="s">
        <v>3753</v>
      </c>
      <c r="M2878" t="s">
        <v>13130</v>
      </c>
      <c r="N2878" t="s">
        <v>17483</v>
      </c>
      <c r="O2878" t="s">
        <v>64</v>
      </c>
      <c r="P2878">
        <v>0</v>
      </c>
      <c r="Q2878">
        <v>0</v>
      </c>
      <c r="S2878" t="s">
        <v>17484</v>
      </c>
      <c r="U2878" t="s">
        <v>17485</v>
      </c>
    </row>
    <row r="2879" spans="1:21">
      <c r="A2879">
        <v>4802</v>
      </c>
      <c r="B2879" t="s">
        <v>17370</v>
      </c>
      <c r="C2879" t="s">
        <v>17371</v>
      </c>
      <c r="D2879" t="s">
        <v>243</v>
      </c>
      <c r="E2879" t="s">
        <v>17486</v>
      </c>
      <c r="F2879" t="s">
        <v>16133</v>
      </c>
      <c r="G2879" t="s">
        <v>17815</v>
      </c>
      <c r="H2879" t="s">
        <v>27</v>
      </c>
      <c r="I2879" t="s">
        <v>28</v>
      </c>
      <c r="J2879" t="s">
        <v>17487</v>
      </c>
      <c r="K2879" t="s">
        <v>17488</v>
      </c>
      <c r="L2879" t="s">
        <v>17489</v>
      </c>
      <c r="M2879" t="s">
        <v>17490</v>
      </c>
      <c r="N2879" t="s">
        <v>17491</v>
      </c>
      <c r="O2879" t="s">
        <v>121</v>
      </c>
      <c r="P2879">
        <v>0</v>
      </c>
      <c r="Q2879">
        <v>0</v>
      </c>
      <c r="S2879" t="s">
        <v>17492</v>
      </c>
      <c r="U2879" t="s">
        <v>17485</v>
      </c>
    </row>
    <row r="2880" spans="1:21">
      <c r="A2880">
        <v>4803</v>
      </c>
      <c r="B2880" t="s">
        <v>17388</v>
      </c>
      <c r="C2880" t="s">
        <v>17389</v>
      </c>
      <c r="D2880" t="s">
        <v>516</v>
      </c>
      <c r="E2880" t="s">
        <v>17493</v>
      </c>
      <c r="F2880" t="s">
        <v>16133</v>
      </c>
      <c r="G2880" t="s">
        <v>17813</v>
      </c>
      <c r="H2880" t="s">
        <v>27</v>
      </c>
      <c r="I2880" t="s">
        <v>28</v>
      </c>
      <c r="J2880" t="s">
        <v>17494</v>
      </c>
      <c r="K2880" t="s">
        <v>17495</v>
      </c>
      <c r="L2880" t="s">
        <v>17496</v>
      </c>
      <c r="M2880" t="s">
        <v>17497</v>
      </c>
      <c r="N2880" t="s">
        <v>10149</v>
      </c>
      <c r="O2880" t="s">
        <v>64</v>
      </c>
      <c r="P2880">
        <v>0</v>
      </c>
      <c r="Q2880">
        <v>0</v>
      </c>
      <c r="S2880" t="s">
        <v>17498</v>
      </c>
      <c r="U2880" t="s">
        <v>17499</v>
      </c>
    </row>
    <row r="2881" spans="1:21">
      <c r="A2881">
        <v>4810</v>
      </c>
      <c r="B2881" t="s">
        <v>17326</v>
      </c>
      <c r="C2881" t="s">
        <v>17500</v>
      </c>
      <c r="D2881" t="s">
        <v>37</v>
      </c>
      <c r="E2881" t="s">
        <v>17501</v>
      </c>
      <c r="F2881" t="s">
        <v>16133</v>
      </c>
      <c r="G2881" t="s">
        <v>17814</v>
      </c>
      <c r="H2881" t="s">
        <v>27</v>
      </c>
      <c r="I2881" t="s">
        <v>28</v>
      </c>
      <c r="J2881" t="s">
        <v>17502</v>
      </c>
      <c r="K2881" t="s">
        <v>17503</v>
      </c>
      <c r="L2881" t="s">
        <v>17504</v>
      </c>
      <c r="M2881" t="s">
        <v>17505</v>
      </c>
      <c r="O2881" t="s">
        <v>34</v>
      </c>
      <c r="P2881">
        <v>0</v>
      </c>
      <c r="Q2881">
        <v>0</v>
      </c>
      <c r="S2881" t="s">
        <v>17506</v>
      </c>
      <c r="U2881" t="s">
        <v>17507</v>
      </c>
    </row>
    <row r="2882" spans="1:21">
      <c r="A2882">
        <v>4812</v>
      </c>
      <c r="B2882" t="s">
        <v>17326</v>
      </c>
      <c r="C2882" t="s">
        <v>17508</v>
      </c>
      <c r="D2882" t="s">
        <v>37</v>
      </c>
      <c r="E2882" t="s">
        <v>17509</v>
      </c>
      <c r="F2882" t="s">
        <v>16133</v>
      </c>
      <c r="G2882" t="s">
        <v>17813</v>
      </c>
      <c r="H2882" t="s">
        <v>27</v>
      </c>
      <c r="I2882" t="s">
        <v>28</v>
      </c>
      <c r="J2882" t="s">
        <v>17510</v>
      </c>
      <c r="K2882" t="s">
        <v>17511</v>
      </c>
      <c r="L2882" t="s">
        <v>17512</v>
      </c>
      <c r="M2882" t="s">
        <v>17513</v>
      </c>
      <c r="O2882" t="s">
        <v>34</v>
      </c>
      <c r="P2882">
        <v>0</v>
      </c>
      <c r="Q2882">
        <v>0</v>
      </c>
      <c r="S2882" t="s">
        <v>17514</v>
      </c>
      <c r="U2882" t="s">
        <v>17515</v>
      </c>
    </row>
    <row r="2883" spans="1:21">
      <c r="A2883">
        <v>4818</v>
      </c>
      <c r="B2883" t="s">
        <v>17516</v>
      </c>
      <c r="C2883" t="s">
        <v>17517</v>
      </c>
      <c r="D2883" t="s">
        <v>107</v>
      </c>
      <c r="E2883" t="s">
        <v>17518</v>
      </c>
      <c r="F2883" t="s">
        <v>16133</v>
      </c>
      <c r="G2883" t="s">
        <v>17815</v>
      </c>
      <c r="H2883" t="s">
        <v>27</v>
      </c>
      <c r="I2883" t="s">
        <v>28</v>
      </c>
      <c r="J2883" t="s">
        <v>17519</v>
      </c>
      <c r="K2883" t="s">
        <v>17520</v>
      </c>
      <c r="L2883" t="s">
        <v>17521</v>
      </c>
      <c r="M2883" t="s">
        <v>17522</v>
      </c>
      <c r="N2883" t="s">
        <v>17523</v>
      </c>
      <c r="O2883" t="s">
        <v>34</v>
      </c>
      <c r="P2883">
        <v>0</v>
      </c>
      <c r="Q2883">
        <v>0</v>
      </c>
      <c r="S2883" t="s">
        <v>17524</v>
      </c>
      <c r="U2883" t="s">
        <v>17525</v>
      </c>
    </row>
    <row r="2884" spans="1:21">
      <c r="A2884">
        <v>4819</v>
      </c>
      <c r="B2884" t="s">
        <v>17370</v>
      </c>
      <c r="C2884" t="s">
        <v>17517</v>
      </c>
      <c r="D2884" t="s">
        <v>243</v>
      </c>
      <c r="E2884" t="s">
        <v>17526</v>
      </c>
      <c r="F2884" t="s">
        <v>16133</v>
      </c>
      <c r="G2884" t="s">
        <v>17815</v>
      </c>
      <c r="H2884" t="s">
        <v>27</v>
      </c>
      <c r="I2884" t="s">
        <v>28</v>
      </c>
      <c r="J2884" t="s">
        <v>17527</v>
      </c>
      <c r="K2884" t="s">
        <v>17528</v>
      </c>
      <c r="L2884" t="s">
        <v>17529</v>
      </c>
      <c r="M2884" t="s">
        <v>17530</v>
      </c>
      <c r="N2884" t="s">
        <v>17531</v>
      </c>
      <c r="O2884" t="s">
        <v>79</v>
      </c>
      <c r="P2884">
        <v>0</v>
      </c>
      <c r="Q2884">
        <v>0</v>
      </c>
      <c r="S2884" t="s">
        <v>17532</v>
      </c>
      <c r="U2884" t="s">
        <v>17525</v>
      </c>
    </row>
    <row r="2885" spans="1:21">
      <c r="A2885">
        <v>4820</v>
      </c>
      <c r="B2885" t="s">
        <v>17370</v>
      </c>
      <c r="C2885" t="s">
        <v>17517</v>
      </c>
      <c r="D2885" t="s">
        <v>243</v>
      </c>
      <c r="E2885" t="s">
        <v>17533</v>
      </c>
      <c r="F2885" t="s">
        <v>16133</v>
      </c>
      <c r="G2885" t="s">
        <v>17815</v>
      </c>
      <c r="H2885" t="s">
        <v>27</v>
      </c>
      <c r="I2885" t="s">
        <v>28</v>
      </c>
      <c r="J2885" t="s">
        <v>17534</v>
      </c>
      <c r="K2885" t="s">
        <v>17535</v>
      </c>
      <c r="L2885" t="s">
        <v>17536</v>
      </c>
      <c r="M2885" t="s">
        <v>17537</v>
      </c>
      <c r="N2885" t="s">
        <v>17538</v>
      </c>
      <c r="O2885" t="s">
        <v>55</v>
      </c>
      <c r="P2885">
        <v>0</v>
      </c>
      <c r="Q2885">
        <v>0</v>
      </c>
      <c r="S2885" t="s">
        <v>17539</v>
      </c>
      <c r="U2885" t="s">
        <v>17525</v>
      </c>
    </row>
    <row r="2886" spans="1:21">
      <c r="A2886">
        <v>4821</v>
      </c>
      <c r="B2886" t="s">
        <v>11566</v>
      </c>
      <c r="C2886" t="s">
        <v>17517</v>
      </c>
      <c r="D2886" t="s">
        <v>2711</v>
      </c>
      <c r="E2886" t="s">
        <v>17540</v>
      </c>
      <c r="F2886" t="s">
        <v>16133</v>
      </c>
      <c r="G2886" t="s">
        <v>17815</v>
      </c>
      <c r="H2886" t="s">
        <v>27</v>
      </c>
      <c r="I2886" t="s">
        <v>28</v>
      </c>
      <c r="J2886" t="s">
        <v>17541</v>
      </c>
      <c r="K2886" t="s">
        <v>17542</v>
      </c>
      <c r="L2886" t="s">
        <v>17543</v>
      </c>
      <c r="M2886" t="s">
        <v>17544</v>
      </c>
      <c r="O2886" t="s">
        <v>55</v>
      </c>
      <c r="P2886">
        <v>0</v>
      </c>
      <c r="Q2886">
        <v>0</v>
      </c>
      <c r="S2886" t="s">
        <v>17545</v>
      </c>
      <c r="U2886" t="s">
        <v>17525</v>
      </c>
    </row>
    <row r="2887" spans="1:21">
      <c r="A2887">
        <v>4822</v>
      </c>
      <c r="B2887" t="s">
        <v>17370</v>
      </c>
      <c r="C2887" t="s">
        <v>17517</v>
      </c>
      <c r="D2887" t="s">
        <v>243</v>
      </c>
      <c r="E2887" t="s">
        <v>17546</v>
      </c>
      <c r="F2887" t="s">
        <v>16133</v>
      </c>
      <c r="G2887" t="s">
        <v>17815</v>
      </c>
      <c r="H2887" t="s">
        <v>27</v>
      </c>
      <c r="I2887" t="s">
        <v>28</v>
      </c>
      <c r="J2887" t="s">
        <v>17547</v>
      </c>
      <c r="K2887" t="s">
        <v>17548</v>
      </c>
      <c r="L2887" t="s">
        <v>17549</v>
      </c>
      <c r="M2887" t="s">
        <v>17550</v>
      </c>
      <c r="N2887" t="s">
        <v>17551</v>
      </c>
      <c r="O2887" t="s">
        <v>55</v>
      </c>
      <c r="P2887">
        <v>0</v>
      </c>
      <c r="Q2887">
        <v>0</v>
      </c>
      <c r="S2887" t="s">
        <v>17552</v>
      </c>
      <c r="U2887" t="s">
        <v>17525</v>
      </c>
    </row>
    <row r="2888" spans="1:21">
      <c r="A2888">
        <v>4823</v>
      </c>
      <c r="B2888" t="s">
        <v>17553</v>
      </c>
      <c r="C2888" t="s">
        <v>17554</v>
      </c>
      <c r="D2888" t="s">
        <v>288</v>
      </c>
      <c r="E2888" t="s">
        <v>17555</v>
      </c>
      <c r="F2888" t="s">
        <v>16133</v>
      </c>
      <c r="G2888" t="s">
        <v>17813</v>
      </c>
      <c r="H2888" t="s">
        <v>27</v>
      </c>
      <c r="I2888" t="s">
        <v>28</v>
      </c>
      <c r="J2888" t="s">
        <v>17556</v>
      </c>
      <c r="K2888" t="s">
        <v>17557</v>
      </c>
      <c r="L2888" t="s">
        <v>17558</v>
      </c>
      <c r="M2888" t="s">
        <v>17559</v>
      </c>
      <c r="N2888" t="s">
        <v>17560</v>
      </c>
      <c r="O2888" t="s">
        <v>64</v>
      </c>
      <c r="P2888">
        <v>0</v>
      </c>
      <c r="Q2888">
        <v>0</v>
      </c>
      <c r="S2888" t="s">
        <v>17561</v>
      </c>
      <c r="U2888" t="s">
        <v>17562</v>
      </c>
    </row>
    <row r="2889" spans="1:21">
      <c r="A2889">
        <v>4824</v>
      </c>
      <c r="B2889" t="s">
        <v>17370</v>
      </c>
      <c r="C2889" t="s">
        <v>17517</v>
      </c>
      <c r="D2889" t="s">
        <v>243</v>
      </c>
      <c r="E2889" t="s">
        <v>17563</v>
      </c>
      <c r="F2889" t="s">
        <v>16133</v>
      </c>
      <c r="G2889" t="s">
        <v>17815</v>
      </c>
      <c r="H2889" t="s">
        <v>27</v>
      </c>
      <c r="I2889" t="s">
        <v>28</v>
      </c>
      <c r="J2889" t="s">
        <v>17564</v>
      </c>
      <c r="K2889" t="s">
        <v>17565</v>
      </c>
      <c r="L2889" t="s">
        <v>17566</v>
      </c>
      <c r="M2889" t="s">
        <v>17567</v>
      </c>
      <c r="N2889" t="s">
        <v>17568</v>
      </c>
      <c r="O2889" t="s">
        <v>121</v>
      </c>
      <c r="P2889">
        <v>0</v>
      </c>
      <c r="Q2889">
        <v>0</v>
      </c>
      <c r="S2889" t="s">
        <v>17569</v>
      </c>
      <c r="U2889" t="s">
        <v>17562</v>
      </c>
    </row>
  </sheetData>
  <autoFilter ref="A1:U2889"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17570</v>
      </c>
      <c r="C1" t="s">
        <v>17571</v>
      </c>
    </row>
    <row r="2" spans="1:3">
      <c r="A2" t="s">
        <v>2330</v>
      </c>
      <c r="B2" t="s">
        <v>17572</v>
      </c>
      <c r="C2" t="s">
        <v>17573</v>
      </c>
    </row>
    <row r="3" spans="1:3">
      <c r="A3" t="s">
        <v>2315</v>
      </c>
      <c r="B3" t="s">
        <v>17574</v>
      </c>
      <c r="C3" t="s">
        <v>17575</v>
      </c>
    </row>
    <row r="4" spans="1:3">
      <c r="A4" t="s">
        <v>2306</v>
      </c>
      <c r="B4" t="s">
        <v>17576</v>
      </c>
      <c r="C4" t="s">
        <v>17577</v>
      </c>
    </row>
    <row r="5" spans="1:3">
      <c r="A5" t="s">
        <v>2298</v>
      </c>
      <c r="B5" t="s">
        <v>17578</v>
      </c>
      <c r="C5" t="s">
        <v>17579</v>
      </c>
    </row>
    <row r="6" spans="1:3">
      <c r="A6" t="s">
        <v>2223</v>
      </c>
      <c r="B6" t="s">
        <v>17580</v>
      </c>
      <c r="C6" t="s">
        <v>17581</v>
      </c>
    </row>
    <row r="7" spans="1:3">
      <c r="A7" t="s">
        <v>2002</v>
      </c>
      <c r="B7" t="s">
        <v>17582</v>
      </c>
      <c r="C7" t="s">
        <v>17583</v>
      </c>
    </row>
    <row r="8" spans="1:3">
      <c r="A8" t="s">
        <v>748</v>
      </c>
      <c r="B8" t="s">
        <v>17584</v>
      </c>
      <c r="C8" t="s">
        <v>17585</v>
      </c>
    </row>
    <row r="9" spans="1:3">
      <c r="A9" t="s">
        <v>2018</v>
      </c>
      <c r="B9" t="s">
        <v>17586</v>
      </c>
      <c r="C9" t="s">
        <v>17587</v>
      </c>
    </row>
    <row r="10" spans="1:3">
      <c r="A10" t="s">
        <v>973</v>
      </c>
      <c r="B10" t="s">
        <v>17588</v>
      </c>
      <c r="C10" t="s">
        <v>17589</v>
      </c>
    </row>
    <row r="11" spans="1:3">
      <c r="A11" t="s">
        <v>1104</v>
      </c>
      <c r="B11" t="s">
        <v>17590</v>
      </c>
      <c r="C11" t="s">
        <v>17591</v>
      </c>
    </row>
    <row r="12" spans="1:3">
      <c r="A12" t="s">
        <v>579</v>
      </c>
      <c r="B12" t="s">
        <v>17592</v>
      </c>
      <c r="C12" t="s">
        <v>17593</v>
      </c>
    </row>
    <row r="13" spans="1:3">
      <c r="A13" t="s">
        <v>464</v>
      </c>
      <c r="B13" t="s">
        <v>17594</v>
      </c>
      <c r="C13" t="s">
        <v>17595</v>
      </c>
    </row>
    <row r="14" spans="1:3">
      <c r="A14" t="s">
        <v>545</v>
      </c>
      <c r="B14" t="s">
        <v>17596</v>
      </c>
      <c r="C14" t="s">
        <v>17597</v>
      </c>
    </row>
    <row r="15" spans="1:3">
      <c r="A15" t="s">
        <v>557</v>
      </c>
      <c r="B15" t="s">
        <v>17598</v>
      </c>
      <c r="C15" t="s">
        <v>17599</v>
      </c>
    </row>
    <row r="16" spans="1:3">
      <c r="A16" t="s">
        <v>371</v>
      </c>
      <c r="B16" t="s">
        <v>17600</v>
      </c>
      <c r="C16" t="s">
        <v>17601</v>
      </c>
    </row>
    <row r="17" spans="1:3">
      <c r="A17" t="s">
        <v>968</v>
      </c>
      <c r="B17" t="s">
        <v>17602</v>
      </c>
      <c r="C17" t="s">
        <v>17603</v>
      </c>
    </row>
    <row r="18" spans="1:3">
      <c r="A18" t="s">
        <v>436</v>
      </c>
      <c r="B18" t="s">
        <v>17604</v>
      </c>
      <c r="C18" t="s">
        <v>17605</v>
      </c>
    </row>
    <row r="19" spans="1:3">
      <c r="A19" t="s">
        <v>2057</v>
      </c>
      <c r="B19" t="s">
        <v>17606</v>
      </c>
      <c r="C19" t="s">
        <v>17607</v>
      </c>
    </row>
    <row r="20" spans="1:3">
      <c r="A20" t="s">
        <v>1958</v>
      </c>
      <c r="B20" t="s">
        <v>17608</v>
      </c>
      <c r="C20" t="s">
        <v>17609</v>
      </c>
    </row>
    <row r="21" spans="1:3">
      <c r="A21" t="s">
        <v>1950</v>
      </c>
      <c r="B21" t="s">
        <v>17610</v>
      </c>
      <c r="C21" t="s">
        <v>17611</v>
      </c>
    </row>
    <row r="22" spans="1:3">
      <c r="A22" t="s">
        <v>1934</v>
      </c>
      <c r="B22" t="s">
        <v>17612</v>
      </c>
      <c r="C22" t="s">
        <v>17613</v>
      </c>
    </row>
    <row r="23" spans="1:3">
      <c r="A23" t="s">
        <v>1920</v>
      </c>
      <c r="B23" t="s">
        <v>17614</v>
      </c>
      <c r="C23" t="s">
        <v>17615</v>
      </c>
    </row>
    <row r="24" spans="1:3">
      <c r="A24" t="s">
        <v>740</v>
      </c>
      <c r="B24" t="s">
        <v>17616</v>
      </c>
      <c r="C24" t="s">
        <v>17617</v>
      </c>
    </row>
    <row r="25" spans="1:3">
      <c r="A25" t="s">
        <v>460</v>
      </c>
      <c r="B25" t="s">
        <v>17618</v>
      </c>
      <c r="C25" t="s">
        <v>17619</v>
      </c>
    </row>
    <row r="26" spans="1:3">
      <c r="A26" t="s">
        <v>1275</v>
      </c>
      <c r="B26" t="s">
        <v>17620</v>
      </c>
      <c r="C26" t="s">
        <v>17621</v>
      </c>
    </row>
    <row r="27" spans="1:3">
      <c r="A27" t="s">
        <v>789</v>
      </c>
      <c r="B27" t="s">
        <v>17622</v>
      </c>
      <c r="C27" t="s">
        <v>17623</v>
      </c>
    </row>
    <row r="28" spans="1:3">
      <c r="A28" t="s">
        <v>950</v>
      </c>
      <c r="B28" t="s">
        <v>17624</v>
      </c>
      <c r="C28" t="s">
        <v>17625</v>
      </c>
    </row>
    <row r="29" spans="1:3">
      <c r="A29" t="s">
        <v>926</v>
      </c>
      <c r="B29" t="s">
        <v>17626</v>
      </c>
      <c r="C29" t="s">
        <v>17627</v>
      </c>
    </row>
    <row r="30" spans="1:3">
      <c r="A30" t="s">
        <v>17628</v>
      </c>
      <c r="B30" t="s">
        <v>17629</v>
      </c>
      <c r="C30" t="s">
        <v>17630</v>
      </c>
    </row>
    <row r="31" spans="1:3">
      <c r="A31" t="s">
        <v>17631</v>
      </c>
      <c r="B31" t="s">
        <v>17632</v>
      </c>
      <c r="C31" t="s">
        <v>17633</v>
      </c>
    </row>
    <row r="32" spans="1:3">
      <c r="A32" t="s">
        <v>17634</v>
      </c>
      <c r="B32" t="s">
        <v>17635</v>
      </c>
      <c r="C32" t="s">
        <v>17636</v>
      </c>
    </row>
    <row r="33" spans="1:3">
      <c r="A33" t="s">
        <v>17637</v>
      </c>
      <c r="B33" t="s">
        <v>17638</v>
      </c>
      <c r="C33" t="s">
        <v>17639</v>
      </c>
    </row>
    <row r="34" spans="1:3">
      <c r="A34" t="s">
        <v>17640</v>
      </c>
      <c r="B34" t="s">
        <v>17641</v>
      </c>
      <c r="C34" t="s">
        <v>17642</v>
      </c>
    </row>
    <row r="35" spans="1:3">
      <c r="A35" t="s">
        <v>17643</v>
      </c>
      <c r="B35" t="s">
        <v>17644</v>
      </c>
      <c r="C35" t="s">
        <v>17645</v>
      </c>
    </row>
    <row r="36" spans="1:3">
      <c r="A36" t="s">
        <v>17646</v>
      </c>
      <c r="B36" t="s">
        <v>17647</v>
      </c>
      <c r="C36" t="s">
        <v>17648</v>
      </c>
    </row>
    <row r="37" spans="1:3">
      <c r="A37" t="s">
        <v>17649</v>
      </c>
      <c r="B37" t="s">
        <v>17650</v>
      </c>
      <c r="C37" t="s">
        <v>17651</v>
      </c>
    </row>
    <row r="38" spans="1:3">
      <c r="A38" t="s">
        <v>17652</v>
      </c>
      <c r="B38" t="s">
        <v>17653</v>
      </c>
      <c r="C38" t="s">
        <v>17654</v>
      </c>
    </row>
    <row r="39" spans="1:3">
      <c r="A39" t="s">
        <v>17655</v>
      </c>
      <c r="B39" t="s">
        <v>17656</v>
      </c>
      <c r="C39" t="s">
        <v>17657</v>
      </c>
    </row>
    <row r="40" spans="1:3">
      <c r="A40" t="s">
        <v>17658</v>
      </c>
      <c r="B40" t="s">
        <v>17659</v>
      </c>
      <c r="C40" t="s">
        <v>17660</v>
      </c>
    </row>
    <row r="41" spans="1:3">
      <c r="A41" t="s">
        <v>17661</v>
      </c>
      <c r="B41" t="s">
        <v>17662</v>
      </c>
      <c r="C41" t="s">
        <v>17663</v>
      </c>
    </row>
    <row r="42" spans="1:3">
      <c r="A42" t="s">
        <v>17664</v>
      </c>
      <c r="B42" t="s">
        <v>17665</v>
      </c>
      <c r="C42" t="s">
        <v>17666</v>
      </c>
    </row>
    <row r="43" spans="1:3">
      <c r="A43" t="s">
        <v>17667</v>
      </c>
      <c r="B43" t="s">
        <v>17668</v>
      </c>
      <c r="C43" t="s">
        <v>17669</v>
      </c>
    </row>
    <row r="44" spans="1:3">
      <c r="A44" t="s">
        <v>17670</v>
      </c>
      <c r="B44" t="s">
        <v>17671</v>
      </c>
      <c r="C44" t="s">
        <v>17672</v>
      </c>
    </row>
    <row r="45" spans="1:3">
      <c r="A45" t="s">
        <v>17673</v>
      </c>
      <c r="B45" t="s">
        <v>17674</v>
      </c>
      <c r="C45" t="s">
        <v>17675</v>
      </c>
    </row>
    <row r="46" spans="1:3">
      <c r="A46" t="s">
        <v>17676</v>
      </c>
      <c r="B46" t="s">
        <v>17677</v>
      </c>
      <c r="C46" t="s">
        <v>17678</v>
      </c>
    </row>
    <row r="47" spans="1:3">
      <c r="A47" t="s">
        <v>17679</v>
      </c>
      <c r="B47" t="s">
        <v>17586</v>
      </c>
      <c r="C47" t="s">
        <v>17680</v>
      </c>
    </row>
    <row r="48" spans="1:3">
      <c r="A48" t="s">
        <v>1903</v>
      </c>
      <c r="B48" t="s">
        <v>17681</v>
      </c>
      <c r="C48" t="s">
        <v>17682</v>
      </c>
    </row>
    <row r="49" spans="1:3">
      <c r="A49" t="s">
        <v>4953</v>
      </c>
      <c r="B49" t="s">
        <v>17683</v>
      </c>
      <c r="C49" t="s">
        <v>17684</v>
      </c>
    </row>
    <row r="50" spans="1:3">
      <c r="A50" t="s">
        <v>4993</v>
      </c>
      <c r="B50" t="s">
        <v>17685</v>
      </c>
      <c r="C50" t="s">
        <v>17686</v>
      </c>
    </row>
    <row r="51" spans="1:3">
      <c r="A51" t="s">
        <v>885</v>
      </c>
      <c r="B51" t="s">
        <v>17687</v>
      </c>
      <c r="C51" t="s">
        <v>17688</v>
      </c>
    </row>
    <row r="52" spans="1:3">
      <c r="A52" t="s">
        <v>2240</v>
      </c>
      <c r="B52" t="s">
        <v>17689</v>
      </c>
      <c r="C52" t="s">
        <v>17690</v>
      </c>
    </row>
    <row r="53" spans="1:3">
      <c r="A53" t="s">
        <v>105</v>
      </c>
      <c r="B53" t="s">
        <v>17691</v>
      </c>
      <c r="C53" t="s">
        <v>17692</v>
      </c>
    </row>
    <row r="54" spans="1:3">
      <c r="A54" t="s">
        <v>2068</v>
      </c>
      <c r="B54" t="s">
        <v>17693</v>
      </c>
      <c r="C54" t="s">
        <v>17694</v>
      </c>
    </row>
    <row r="55" spans="1:3">
      <c r="A55" t="s">
        <v>2363</v>
      </c>
      <c r="B55" t="s">
        <v>17695</v>
      </c>
      <c r="C55" t="s">
        <v>17696</v>
      </c>
    </row>
    <row r="56" spans="1:3">
      <c r="A56" t="s">
        <v>1974</v>
      </c>
      <c r="B56" t="s">
        <v>17697</v>
      </c>
      <c r="C56" t="s">
        <v>17698</v>
      </c>
    </row>
    <row r="57" spans="1:3">
      <c r="A57" t="s">
        <v>472</v>
      </c>
      <c r="B57" t="s">
        <v>17699</v>
      </c>
      <c r="C57" t="s">
        <v>17700</v>
      </c>
    </row>
    <row r="58" spans="1:3">
      <c r="A58" t="s">
        <v>1221</v>
      </c>
      <c r="B58" t="s">
        <v>17701</v>
      </c>
      <c r="C58" t="s">
        <v>17702</v>
      </c>
    </row>
    <row r="59" spans="1:3">
      <c r="A59" t="s">
        <v>17703</v>
      </c>
      <c r="B59" t="s">
        <v>17685</v>
      </c>
      <c r="C59" t="s">
        <v>17704</v>
      </c>
    </row>
    <row r="60" spans="1:3">
      <c r="A60" t="s">
        <v>17705</v>
      </c>
      <c r="B60" t="s">
        <v>17685</v>
      </c>
      <c r="C60" t="s">
        <v>17706</v>
      </c>
    </row>
    <row r="61" spans="1:3">
      <c r="A61" t="s">
        <v>17707</v>
      </c>
      <c r="B61" t="s">
        <v>17685</v>
      </c>
      <c r="C61" t="s">
        <v>17708</v>
      </c>
    </row>
    <row r="62" spans="1:3">
      <c r="A62" t="s">
        <v>17709</v>
      </c>
      <c r="B62" t="s">
        <v>17685</v>
      </c>
      <c r="C62" t="s">
        <v>17710</v>
      </c>
    </row>
    <row r="63" spans="1:3">
      <c r="A63" t="s">
        <v>17711</v>
      </c>
      <c r="B63" t="s">
        <v>17712</v>
      </c>
      <c r="C63" t="s">
        <v>17713</v>
      </c>
    </row>
    <row r="64" spans="1:3">
      <c r="A64" t="s">
        <v>17714</v>
      </c>
      <c r="B64" t="s">
        <v>17685</v>
      </c>
      <c r="C64" t="s">
        <v>17715</v>
      </c>
    </row>
    <row r="65" spans="1:3">
      <c r="A65" t="s">
        <v>17716</v>
      </c>
      <c r="B65" t="s">
        <v>17685</v>
      </c>
      <c r="C65" t="s">
        <v>17717</v>
      </c>
    </row>
    <row r="66" spans="1:3">
      <c r="A66" t="s">
        <v>17718</v>
      </c>
      <c r="B66" t="s">
        <v>17685</v>
      </c>
      <c r="C66" t="s">
        <v>17719</v>
      </c>
    </row>
    <row r="67" spans="1:3">
      <c r="A67" t="s">
        <v>17720</v>
      </c>
      <c r="B67" t="s">
        <v>17685</v>
      </c>
      <c r="C67" t="s">
        <v>17721</v>
      </c>
    </row>
    <row r="68" spans="1:3">
      <c r="A68" t="s">
        <v>17722</v>
      </c>
      <c r="B68" t="s">
        <v>17685</v>
      </c>
      <c r="C68" t="s">
        <v>17723</v>
      </c>
    </row>
    <row r="69" spans="1:3">
      <c r="A69" t="s">
        <v>17724</v>
      </c>
      <c r="B69" t="s">
        <v>17685</v>
      </c>
      <c r="C69" t="s">
        <v>17725</v>
      </c>
    </row>
    <row r="70" spans="1:3">
      <c r="A70" t="s">
        <v>17726</v>
      </c>
      <c r="B70" t="s">
        <v>17685</v>
      </c>
      <c r="C70" t="s">
        <v>17727</v>
      </c>
    </row>
    <row r="71" spans="1:3">
      <c r="A71" t="s">
        <v>5216</v>
      </c>
      <c r="B71" t="s">
        <v>17685</v>
      </c>
      <c r="C71" t="s">
        <v>17728</v>
      </c>
    </row>
    <row r="72" spans="1:3">
      <c r="A72" t="s">
        <v>5245</v>
      </c>
      <c r="B72" t="s">
        <v>17685</v>
      </c>
      <c r="C72" t="s">
        <v>17729</v>
      </c>
    </row>
    <row r="73" spans="1:3">
      <c r="A73" t="s">
        <v>5256</v>
      </c>
      <c r="B73" t="s">
        <v>17685</v>
      </c>
      <c r="C73" t="s">
        <v>17730</v>
      </c>
    </row>
    <row r="74" spans="1:3">
      <c r="A74" t="s">
        <v>5270</v>
      </c>
      <c r="B74" t="s">
        <v>17685</v>
      </c>
      <c r="C74" t="s">
        <v>17731</v>
      </c>
    </row>
    <row r="75" spans="1:3">
      <c r="A75" t="s">
        <v>5734</v>
      </c>
      <c r="B75" t="s">
        <v>17685</v>
      </c>
      <c r="C75" t="s">
        <v>17732</v>
      </c>
    </row>
    <row r="76" spans="1:3">
      <c r="A76" t="s">
        <v>5879</v>
      </c>
      <c r="B76" t="s">
        <v>17685</v>
      </c>
      <c r="C76" t="s">
        <v>17733</v>
      </c>
    </row>
    <row r="77" spans="1:3">
      <c r="A77" t="s">
        <v>17734</v>
      </c>
      <c r="B77" t="s">
        <v>17685</v>
      </c>
      <c r="C77" t="s">
        <v>17735</v>
      </c>
    </row>
    <row r="78" spans="1:3">
      <c r="A78" t="s">
        <v>6934</v>
      </c>
      <c r="B78" t="s">
        <v>17685</v>
      </c>
      <c r="C78" t="s">
        <v>17736</v>
      </c>
    </row>
    <row r="79" spans="1:3">
      <c r="A79" t="s">
        <v>6958</v>
      </c>
      <c r="B79" t="s">
        <v>17685</v>
      </c>
      <c r="C79" t="s">
        <v>17737</v>
      </c>
    </row>
    <row r="80" spans="1:3">
      <c r="A80" t="s">
        <v>6972</v>
      </c>
      <c r="B80" t="s">
        <v>17685</v>
      </c>
      <c r="C80" t="s">
        <v>17738</v>
      </c>
    </row>
    <row r="81" spans="1:3">
      <c r="A81" t="s">
        <v>6982</v>
      </c>
      <c r="B81" t="s">
        <v>17685</v>
      </c>
      <c r="C81" t="s">
        <v>17739</v>
      </c>
    </row>
    <row r="82" spans="1:3">
      <c r="A82" t="s">
        <v>6996</v>
      </c>
      <c r="B82" t="s">
        <v>17740</v>
      </c>
      <c r="C82" t="s">
        <v>17741</v>
      </c>
    </row>
    <row r="83" spans="1:3">
      <c r="A83" t="s">
        <v>17742</v>
      </c>
      <c r="B83" t="s">
        <v>17685</v>
      </c>
      <c r="C83" t="s">
        <v>17743</v>
      </c>
    </row>
    <row r="84" spans="1:3">
      <c r="A84" t="s">
        <v>17744</v>
      </c>
      <c r="B84" t="s">
        <v>17685</v>
      </c>
      <c r="C84" t="s">
        <v>17745</v>
      </c>
    </row>
    <row r="85" spans="1:3">
      <c r="A85" t="s">
        <v>17746</v>
      </c>
      <c r="B85" t="s">
        <v>17685</v>
      </c>
      <c r="C85" t="s">
        <v>17747</v>
      </c>
    </row>
    <row r="86" spans="1:3">
      <c r="A86" t="s">
        <v>7901</v>
      </c>
      <c r="B86" t="s">
        <v>17748</v>
      </c>
      <c r="C86" t="s">
        <v>17749</v>
      </c>
    </row>
    <row r="87" spans="1:3">
      <c r="A87" t="s">
        <v>8088</v>
      </c>
      <c r="B87" t="s">
        <v>17685</v>
      </c>
      <c r="C87" t="s">
        <v>17750</v>
      </c>
    </row>
    <row r="88" spans="1:3">
      <c r="A88" t="s">
        <v>17751</v>
      </c>
      <c r="B88" t="s">
        <v>17685</v>
      </c>
      <c r="C88" t="s">
        <v>17752</v>
      </c>
    </row>
    <row r="89" spans="1:3">
      <c r="A89" t="s">
        <v>17753</v>
      </c>
      <c r="B89" t="s">
        <v>17685</v>
      </c>
      <c r="C89" t="s">
        <v>17754</v>
      </c>
    </row>
    <row r="90" spans="1:3">
      <c r="A90" t="s">
        <v>17755</v>
      </c>
      <c r="B90" t="s">
        <v>17685</v>
      </c>
      <c r="C90" t="s">
        <v>17756</v>
      </c>
    </row>
    <row r="91" spans="1:3">
      <c r="A91" t="s">
        <v>8132</v>
      </c>
      <c r="B91" t="s">
        <v>17757</v>
      </c>
      <c r="C91" t="s">
        <v>17758</v>
      </c>
    </row>
    <row r="92" spans="1:3">
      <c r="A92" t="s">
        <v>8173</v>
      </c>
      <c r="B92" t="s">
        <v>17759</v>
      </c>
      <c r="C92" t="s">
        <v>17760</v>
      </c>
    </row>
    <row r="93" spans="1:3">
      <c r="A93" t="s">
        <v>17761</v>
      </c>
      <c r="B93" t="s">
        <v>17762</v>
      </c>
      <c r="C93" t="s">
        <v>17763</v>
      </c>
    </row>
    <row r="94" spans="1:3">
      <c r="A94" t="s">
        <v>8189</v>
      </c>
      <c r="B94" t="s">
        <v>17764</v>
      </c>
      <c r="C94" t="s">
        <v>17765</v>
      </c>
    </row>
    <row r="95" spans="1:3">
      <c r="A95" t="s">
        <v>17766</v>
      </c>
      <c r="B95" t="s">
        <v>17767</v>
      </c>
      <c r="C95" t="s">
        <v>17768</v>
      </c>
    </row>
    <row r="96" spans="1:3">
      <c r="A96" t="s">
        <v>8198</v>
      </c>
      <c r="B96" t="s">
        <v>17769</v>
      </c>
      <c r="C96" t="s">
        <v>17770</v>
      </c>
    </row>
    <row r="97" spans="1:3">
      <c r="A97" t="s">
        <v>8216</v>
      </c>
      <c r="B97" t="s">
        <v>17771</v>
      </c>
      <c r="C97" t="s">
        <v>17772</v>
      </c>
    </row>
    <row r="98" spans="1:3">
      <c r="A98" t="s">
        <v>8258</v>
      </c>
      <c r="B98" t="s">
        <v>17773</v>
      </c>
      <c r="C98" t="s">
        <v>17774</v>
      </c>
    </row>
    <row r="99" spans="1:3">
      <c r="A99" t="s">
        <v>17775</v>
      </c>
      <c r="B99" t="s">
        <v>17776</v>
      </c>
      <c r="C99" t="s">
        <v>17777</v>
      </c>
    </row>
    <row r="100" spans="1:3">
      <c r="A100" t="s">
        <v>17778</v>
      </c>
      <c r="B100" t="s">
        <v>17779</v>
      </c>
      <c r="C100" t="s">
        <v>17780</v>
      </c>
    </row>
    <row r="101" spans="1:3">
      <c r="A101" t="s">
        <v>17781</v>
      </c>
      <c r="B101" t="s">
        <v>17782</v>
      </c>
      <c r="C101" t="s">
        <v>17783</v>
      </c>
    </row>
    <row r="102" spans="1:3">
      <c r="A102" t="s">
        <v>8279</v>
      </c>
      <c r="B102" t="s">
        <v>17784</v>
      </c>
      <c r="C102" t="s">
        <v>17785</v>
      </c>
    </row>
    <row r="103" spans="1:3">
      <c r="A103" t="s">
        <v>8286</v>
      </c>
      <c r="B103" t="s">
        <v>17786</v>
      </c>
      <c r="C103" t="s">
        <v>17787</v>
      </c>
    </row>
    <row r="104" spans="1:3">
      <c r="A104" t="s">
        <v>8319</v>
      </c>
      <c r="B104" t="s">
        <v>17788</v>
      </c>
      <c r="C104" t="s">
        <v>17789</v>
      </c>
    </row>
    <row r="105" spans="1:3">
      <c r="A105" t="s">
        <v>8331</v>
      </c>
      <c r="B105" t="s">
        <v>17790</v>
      </c>
      <c r="C105" t="s">
        <v>17791</v>
      </c>
    </row>
    <row r="106" spans="1:3">
      <c r="A106" t="s">
        <v>8354</v>
      </c>
      <c r="B106" t="s">
        <v>17792</v>
      </c>
      <c r="C106" t="s">
        <v>17793</v>
      </c>
    </row>
    <row r="107" spans="1:3">
      <c r="A107" t="s">
        <v>8365</v>
      </c>
      <c r="B107" t="s">
        <v>17794</v>
      </c>
      <c r="C107" t="s">
        <v>17795</v>
      </c>
    </row>
    <row r="108" spans="1:3">
      <c r="A108" t="s">
        <v>8384</v>
      </c>
      <c r="B108" t="s">
        <v>17796</v>
      </c>
      <c r="C108" t="s">
        <v>17797</v>
      </c>
    </row>
    <row r="109" spans="1:3">
      <c r="A109" t="s">
        <v>17798</v>
      </c>
      <c r="B109" t="s">
        <v>17799</v>
      </c>
      <c r="C109" t="s">
        <v>17800</v>
      </c>
    </row>
    <row r="110" spans="1:3">
      <c r="A110" t="s">
        <v>11236</v>
      </c>
      <c r="B110" t="s">
        <v>17801</v>
      </c>
      <c r="C110" t="s">
        <v>17802</v>
      </c>
    </row>
    <row r="111" spans="1:3">
      <c r="A111" t="s">
        <v>12096</v>
      </c>
      <c r="B111" t="s">
        <v>17803</v>
      </c>
      <c r="C111" t="s">
        <v>17804</v>
      </c>
    </row>
    <row r="112" spans="1:3">
      <c r="A112" t="s">
        <v>14263</v>
      </c>
      <c r="B112" t="s">
        <v>17805</v>
      </c>
      <c r="C112" t="s">
        <v>17806</v>
      </c>
    </row>
    <row r="113" spans="1:3">
      <c r="A113" t="s">
        <v>14391</v>
      </c>
      <c r="B113" t="s">
        <v>17807</v>
      </c>
      <c r="C113" t="s">
        <v>17808</v>
      </c>
    </row>
    <row r="114" spans="1:3">
      <c r="A114" t="s">
        <v>15912</v>
      </c>
      <c r="B114" t="s">
        <v>17809</v>
      </c>
      <c r="C114" t="s">
        <v>17810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81"/>
  <sheetViews>
    <sheetView topLeftCell="A7" workbookViewId="0">
      <selection activeCell="F15" sqref="F15"/>
    </sheetView>
  </sheetViews>
  <sheetFormatPr defaultRowHeight="13.8"/>
  <cols>
    <col min="3" max="3" width="60.59765625" bestFit="1" customWidth="1"/>
  </cols>
  <sheetData>
    <row r="9" spans="3:3">
      <c r="C9" s="1" t="s">
        <v>17811</v>
      </c>
    </row>
    <row r="10" spans="3:3">
      <c r="C10" s="2" t="s">
        <v>2400</v>
      </c>
    </row>
    <row r="11" spans="3:3">
      <c r="C11" s="3" t="s">
        <v>3598</v>
      </c>
    </row>
    <row r="12" spans="3:3">
      <c r="C12" s="3" t="s">
        <v>2793</v>
      </c>
    </row>
    <row r="13" spans="3:3">
      <c r="C13" s="3" t="s">
        <v>3003</v>
      </c>
    </row>
    <row r="14" spans="3:3">
      <c r="C14" s="3" t="s">
        <v>2401</v>
      </c>
    </row>
    <row r="15" spans="3:3">
      <c r="C15" s="3" t="s">
        <v>3169</v>
      </c>
    </row>
    <row r="16" spans="3:3">
      <c r="C16" s="3" t="s">
        <v>2913</v>
      </c>
    </row>
    <row r="17" spans="3:3">
      <c r="C17" s="3" t="s">
        <v>16963</v>
      </c>
    </row>
    <row r="18" spans="3:3">
      <c r="C18" s="3" t="s">
        <v>2732</v>
      </c>
    </row>
    <row r="19" spans="3:3">
      <c r="C19" s="3" t="s">
        <v>2818</v>
      </c>
    </row>
    <row r="20" spans="3:3">
      <c r="C20" s="3" t="s">
        <v>2970</v>
      </c>
    </row>
    <row r="21" spans="3:3">
      <c r="C21" s="2" t="s">
        <v>16133</v>
      </c>
    </row>
    <row r="22" spans="3:3">
      <c r="C22" s="3" t="s">
        <v>16222</v>
      </c>
    </row>
    <row r="23" spans="3:3">
      <c r="C23" s="3" t="s">
        <v>16134</v>
      </c>
    </row>
    <row r="24" spans="3:3">
      <c r="C24" s="3" t="s">
        <v>16382</v>
      </c>
    </row>
    <row r="25" spans="3:3">
      <c r="C25" s="3" t="s">
        <v>16515</v>
      </c>
    </row>
    <row r="26" spans="3:3">
      <c r="C26" s="3" t="s">
        <v>16678</v>
      </c>
    </row>
    <row r="27" spans="3:3">
      <c r="C27" s="3" t="s">
        <v>16706</v>
      </c>
    </row>
    <row r="28" spans="3:3">
      <c r="C28" s="2" t="s">
        <v>4305</v>
      </c>
    </row>
    <row r="29" spans="3:3">
      <c r="C29" s="3" t="s">
        <v>7084</v>
      </c>
    </row>
    <row r="30" spans="3:3">
      <c r="C30" s="3" t="s">
        <v>4306</v>
      </c>
    </row>
    <row r="31" spans="3:3">
      <c r="C31" s="3" t="s">
        <v>4390</v>
      </c>
    </row>
    <row r="32" spans="3:3">
      <c r="C32" s="3" t="s">
        <v>5063</v>
      </c>
    </row>
    <row r="33" spans="3:3">
      <c r="C33" s="3" t="s">
        <v>5095</v>
      </c>
    </row>
    <row r="34" spans="3:3">
      <c r="C34" s="2" t="s">
        <v>5123</v>
      </c>
    </row>
    <row r="35" spans="3:3">
      <c r="C35" s="3" t="s">
        <v>5142</v>
      </c>
    </row>
    <row r="36" spans="3:3">
      <c r="C36" s="3" t="s">
        <v>5124</v>
      </c>
    </row>
    <row r="37" spans="3:3">
      <c r="C37" s="2" t="s">
        <v>5923</v>
      </c>
    </row>
    <row r="38" spans="3:3">
      <c r="C38" s="3" t="s">
        <v>5142</v>
      </c>
    </row>
    <row r="39" spans="3:3">
      <c r="C39" s="3" t="s">
        <v>6360</v>
      </c>
    </row>
    <row r="40" spans="3:3">
      <c r="C40" s="3" t="s">
        <v>8478</v>
      </c>
    </row>
    <row r="41" spans="3:3">
      <c r="C41" s="3" t="s">
        <v>6640</v>
      </c>
    </row>
    <row r="42" spans="3:3">
      <c r="C42" s="3" t="s">
        <v>6063</v>
      </c>
    </row>
    <row r="43" spans="3:3">
      <c r="C43" s="3" t="s">
        <v>5924</v>
      </c>
    </row>
    <row r="44" spans="3:3">
      <c r="C44" s="3" t="s">
        <v>6738</v>
      </c>
    </row>
    <row r="45" spans="3:3">
      <c r="C45" s="3" t="s">
        <v>6545</v>
      </c>
    </row>
    <row r="46" spans="3:3">
      <c r="C46" s="2" t="s">
        <v>5213</v>
      </c>
    </row>
    <row r="47" spans="3:3">
      <c r="C47" s="3" t="s">
        <v>5303</v>
      </c>
    </row>
    <row r="48" spans="3:3">
      <c r="C48" s="3" t="s">
        <v>11345</v>
      </c>
    </row>
    <row r="49" spans="3:3">
      <c r="C49" s="3" t="s">
        <v>12990</v>
      </c>
    </row>
    <row r="50" spans="3:3">
      <c r="C50" s="3" t="s">
        <v>12376</v>
      </c>
    </row>
    <row r="51" spans="3:3">
      <c r="C51" s="3" t="s">
        <v>13846</v>
      </c>
    </row>
    <row r="52" spans="3:3">
      <c r="C52" s="3" t="s">
        <v>13496</v>
      </c>
    </row>
    <row r="53" spans="3:3">
      <c r="C53" s="3" t="s">
        <v>14174</v>
      </c>
    </row>
    <row r="54" spans="3:3">
      <c r="C54" s="3" t="s">
        <v>15059</v>
      </c>
    </row>
    <row r="55" spans="3:3">
      <c r="C55" s="3" t="s">
        <v>12146</v>
      </c>
    </row>
    <row r="56" spans="3:3">
      <c r="C56" s="3" t="s">
        <v>14905</v>
      </c>
    </row>
    <row r="57" spans="3:3">
      <c r="C57" s="3" t="s">
        <v>11523</v>
      </c>
    </row>
    <row r="58" spans="3:3">
      <c r="C58" s="3" t="s">
        <v>14759</v>
      </c>
    </row>
    <row r="59" spans="3:3">
      <c r="C59" s="3" t="s">
        <v>12910</v>
      </c>
    </row>
    <row r="60" spans="3:3">
      <c r="C60" s="3" t="s">
        <v>5457</v>
      </c>
    </row>
    <row r="61" spans="3:3">
      <c r="C61" s="3" t="s">
        <v>5690</v>
      </c>
    </row>
    <row r="62" spans="3:3">
      <c r="C62" s="3" t="s">
        <v>5867</v>
      </c>
    </row>
    <row r="63" spans="3:3">
      <c r="C63" s="3" t="s">
        <v>5789</v>
      </c>
    </row>
    <row r="64" spans="3:3">
      <c r="C64" s="3" t="s">
        <v>13311</v>
      </c>
    </row>
    <row r="65" spans="3:3">
      <c r="C65" s="3" t="s">
        <v>15897</v>
      </c>
    </row>
    <row r="66" spans="3:3">
      <c r="C66" s="3" t="s">
        <v>12699</v>
      </c>
    </row>
    <row r="67" spans="3:3">
      <c r="C67" s="3" t="s">
        <v>14401</v>
      </c>
    </row>
    <row r="68" spans="3:3">
      <c r="C68" s="3" t="s">
        <v>5214</v>
      </c>
    </row>
    <row r="69" spans="3:3">
      <c r="C69" s="3" t="s">
        <v>11835</v>
      </c>
    </row>
    <row r="70" spans="3:3">
      <c r="C70" s="2" t="s">
        <v>25</v>
      </c>
    </row>
    <row r="71" spans="3:3">
      <c r="C71" s="3" t="s">
        <v>2044</v>
      </c>
    </row>
    <row r="72" spans="3:3">
      <c r="C72" s="3" t="s">
        <v>1286</v>
      </c>
    </row>
    <row r="73" spans="3:3">
      <c r="C73" s="3" t="s">
        <v>873</v>
      </c>
    </row>
    <row r="74" spans="3:3">
      <c r="C74" s="3" t="s">
        <v>1827</v>
      </c>
    </row>
    <row r="75" spans="3:3">
      <c r="C75" s="3" t="s">
        <v>260</v>
      </c>
    </row>
    <row r="76" spans="3:3">
      <c r="C76" s="3" t="s">
        <v>26</v>
      </c>
    </row>
    <row r="77" spans="3:3">
      <c r="C77" s="3" t="s">
        <v>1050</v>
      </c>
    </row>
    <row r="78" spans="3:3">
      <c r="C78" s="3" t="s">
        <v>1517</v>
      </c>
    </row>
    <row r="79" spans="3:3">
      <c r="C79" s="3" t="s">
        <v>953</v>
      </c>
    </row>
    <row r="80" spans="3:3">
      <c r="C80" s="3" t="s">
        <v>726</v>
      </c>
    </row>
    <row r="81" spans="3:3">
      <c r="C81" s="2" t="s">
        <v>17812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2026-08-18T11:28:54Z</dcterms:modified>
</cp:coreProperties>
</file>