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dba74c789b39cd/FACULDADE/4º SEMESTRE/ESTRUTURA DE DADOS/APS/Algoritmos/"/>
    </mc:Choice>
  </mc:AlternateContent>
  <xr:revisionPtr revIDLastSave="64" documentId="8_{2723A66B-8415-4A3E-96A1-876CD8D3A623}" xr6:coauthVersionLast="47" xr6:coauthVersionMax="47" xr10:uidLastSave="{3C980512-B6B9-414D-8CFE-468C7ED1F476}"/>
  <bookViews>
    <workbookView xWindow="-120" yWindow="-120" windowWidth="19440" windowHeight="10590" xr2:uid="{7D8DBA05-BC44-4037-95C1-27061BBAA81E}"/>
  </bookViews>
  <sheets>
    <sheet name="TEMPO DE EXECUÇÃO" sheetId="1" r:id="rId1"/>
    <sheet name="NÚMERO DE TRO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7" i="1" l="1"/>
  <c r="D27" i="1"/>
  <c r="E27" i="1"/>
  <c r="F27" i="1"/>
  <c r="G27" i="1"/>
  <c r="C22" i="1"/>
  <c r="D22" i="1"/>
  <c r="E22" i="1"/>
  <c r="F22" i="1"/>
  <c r="G22" i="1"/>
  <c r="C17" i="1"/>
  <c r="D17" i="1"/>
  <c r="E17" i="1"/>
  <c r="F17" i="1"/>
  <c r="G17" i="1"/>
  <c r="C12" i="1"/>
  <c r="D12" i="1"/>
  <c r="E12" i="1"/>
  <c r="F12" i="1"/>
  <c r="G12" i="1"/>
  <c r="C7" i="1"/>
  <c r="D7" i="1"/>
  <c r="E7" i="1"/>
  <c r="F7" i="1"/>
  <c r="G7" i="1"/>
  <c r="B27" i="1"/>
  <c r="B22" i="1"/>
  <c r="B17" i="1"/>
  <c r="B12" i="1"/>
  <c r="B7" i="1"/>
  <c r="C7" i="2"/>
  <c r="D7" i="2"/>
  <c r="E7" i="2"/>
  <c r="F7" i="2"/>
  <c r="G7" i="2"/>
  <c r="B7" i="2"/>
  <c r="C12" i="2"/>
  <c r="D12" i="2"/>
  <c r="E12" i="2"/>
  <c r="F12" i="2"/>
  <c r="G12" i="2"/>
  <c r="B12" i="2"/>
  <c r="C17" i="2"/>
  <c r="D17" i="2"/>
  <c r="E17" i="2"/>
  <c r="F17" i="2"/>
  <c r="G17" i="2"/>
  <c r="B17" i="2"/>
  <c r="B27" i="2"/>
  <c r="C22" i="2"/>
  <c r="D22" i="2"/>
  <c r="E22" i="2"/>
  <c r="F22" i="2"/>
  <c r="G22" i="2"/>
  <c r="B22" i="2"/>
  <c r="C27" i="2"/>
  <c r="D27" i="2"/>
  <c r="E27" i="2"/>
  <c r="F27" i="2"/>
  <c r="G27" i="2"/>
  <c r="E28" i="2" a="1"/>
  <c r="E28" i="2" s="1"/>
  <c r="F28" i="2" a="1"/>
  <c r="F28" i="2" s="1"/>
  <c r="G28" i="2" a="1"/>
  <c r="G28" i="2" s="1"/>
  <c r="B28" i="2" a="1"/>
  <c r="B28" i="2" s="1"/>
  <c r="D28" i="2" a="1"/>
  <c r="D28" i="2" s="1"/>
  <c r="C28" i="2" a="1"/>
  <c r="C28" i="2" s="1"/>
  <c r="C28" i="1" a="1"/>
  <c r="C28" i="1" s="1"/>
  <c r="D28" i="1" a="1"/>
  <c r="D28" i="1" s="1"/>
  <c r="E28" i="1" a="1"/>
  <c r="E28" i="1" s="1"/>
  <c r="F28" i="1" a="1"/>
  <c r="F28" i="1" s="1"/>
  <c r="G28" i="1" a="1"/>
  <c r="G28" i="1" s="1"/>
  <c r="B28" i="1" a="1"/>
  <c r="B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<sst xmlns="http://schemas.openxmlformats.org/spreadsheetml/2006/main" count="70" uniqueCount="36">
  <si>
    <t>Bubble Sort (Com Duplicidade)</t>
  </si>
  <si>
    <t>Bubble Sort (Sem Duplicidade)</t>
  </si>
  <si>
    <t>Merge Sort (Com Duplicidade)</t>
  </si>
  <si>
    <t>Merge Sort (Sem Duplicidade)</t>
  </si>
  <si>
    <t>Quick Sort (Com Duplicidade)</t>
  </si>
  <si>
    <t>Ordem Crescente (1k)</t>
  </si>
  <si>
    <t>Ordem Decrescente (1k)</t>
  </si>
  <si>
    <t>Ordem Crescente (5k)</t>
  </si>
  <si>
    <t>Ordem Crescente (10k)</t>
  </si>
  <si>
    <t>Ordem Crescente (100k)</t>
  </si>
  <si>
    <t>Ordem Decrescente (5k)</t>
  </si>
  <si>
    <t>Ordem Decrescente (10k)</t>
  </si>
  <si>
    <t>Ordem Decrescente (100k)</t>
  </si>
  <si>
    <t>Aleatório (1k)</t>
  </si>
  <si>
    <t>Aleatório (5k)</t>
  </si>
  <si>
    <t>Aleatório (10k)</t>
  </si>
  <si>
    <t>Aleatório (100k)</t>
  </si>
  <si>
    <t>Côncava (1k)</t>
  </si>
  <si>
    <t>Convexo (1k)</t>
  </si>
  <si>
    <t>Côncava (5k)</t>
  </si>
  <si>
    <t>Côncava (10k)</t>
  </si>
  <si>
    <t>Convexo (5k)</t>
  </si>
  <si>
    <t>Convexo (10k)</t>
  </si>
  <si>
    <t>Convexo (100k)</t>
  </si>
  <si>
    <t>Côncava (100k)</t>
  </si>
  <si>
    <t>MÉDIA TOTAL</t>
  </si>
  <si>
    <t>Quick Sort (Sem Duplicidade)</t>
  </si>
  <si>
    <t>TEMPO DE EXECUÇÃO DOS TESTES EM CADA ALGORITMO</t>
  </si>
  <si>
    <t>NÚMERO DE TROCAS FEITAS DURANTE OS TESTES EM CADA ALGORITMO</t>
  </si>
  <si>
    <t>CRESCENTE (MÉDIA)</t>
  </si>
  <si>
    <t>DECRESCENTE (MÉDIA)</t>
  </si>
  <si>
    <t>ALEATÓRIO (MÉDIA)</t>
  </si>
  <si>
    <t>CÔNCAVA (MÉDIA)</t>
  </si>
  <si>
    <t>CONVEXO (MÉDIA)</t>
  </si>
  <si>
    <t>OBSERVAÇÕES</t>
  </si>
  <si>
    <r>
      <t>Valores/Registros em</t>
    </r>
    <r>
      <rPr>
        <b/>
        <sz val="11"/>
        <color theme="1"/>
        <rFont val="Calibri"/>
        <family val="2"/>
        <scheme val="minor"/>
      </rPr>
      <t xml:space="preserve"> branco</t>
    </r>
    <r>
      <rPr>
        <sz val="11"/>
        <color theme="1"/>
        <rFont val="Calibri"/>
        <family val="2"/>
        <scheme val="minor"/>
      </rPr>
      <t xml:space="preserve"> significa que não foi possível fazer o teste.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</si>
</sst>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00"/>
    <numFmt numFmtId="169" formatCode="#,##0.000_ ;\-#,##0.000\ "/>
  </numFmts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A4B3C4"/>
        <bgColor indexed="64"/>
      </patternFill>
    </fill>
    <fill>
      <patternFill patternType="solid">
        <fgColor rgb="FF8B86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1CCA56"/>
        <bgColor indexed="64"/>
      </patternFill>
    </fill>
    <fill>
      <patternFill patternType="solid">
        <fgColor rgb="FFCBC9F7"/>
        <bgColor indexed="64"/>
      </patternFill>
    </fill>
    <fill>
      <patternFill patternType="solid">
        <fgColor rgb="FF86EEA9"/>
        <bgColor indexed="64"/>
      </patternFill>
    </fill>
    <fill>
      <patternFill patternType="solid">
        <fgColor rgb="FFFFFF8B"/>
        <bgColor indexed="64"/>
      </patternFill>
    </fill>
    <fill>
      <patternFill patternType="solid">
        <fgColor rgb="FFCBDC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0" fillId="5" borderId="0" xfId="0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9" borderId="1" xfId="0" applyFill="1" applyBorder="1" applyAlignment="1">
      <alignment horizontal="left" vertical="center"/>
    </xf>
    <xf numFmtId="0" fontId="2" fillId="4" borderId="1" xfId="0" applyFont="1" applyFill="1" applyBorder="1" applyAlignment="1">
      <alignment horizontal="right" vertical="center"/>
    </xf>
    <xf numFmtId="0" fontId="2" fillId="7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left" vertical="center"/>
    </xf>
    <xf numFmtId="3" fontId="0" fillId="0" borderId="1" xfId="0" applyNumberFormat="1" applyBorder="1" applyAlignment="1">
      <alignment horizontal="right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168" fontId="0" fillId="9" borderId="1" xfId="0" applyNumberFormat="1" applyFill="1" applyBorder="1" applyAlignment="1">
      <alignment horizontal="left" vertical="center"/>
    </xf>
    <xf numFmtId="168" fontId="0" fillId="8" borderId="1" xfId="0" applyNumberFormat="1" applyFill="1" applyBorder="1" applyAlignment="1">
      <alignment horizontal="left" vertical="center"/>
    </xf>
    <xf numFmtId="169" fontId="0" fillId="8" borderId="1" xfId="0" applyNumberFormat="1" applyFill="1" applyBorder="1" applyAlignment="1">
      <alignment horizontal="left" vertical="center"/>
    </xf>
    <xf numFmtId="0" fontId="0" fillId="11" borderId="1" xfId="0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BDCEB"/>
      <color rgb="FFFFFF8B"/>
      <color rgb="FFCBC9F7"/>
      <color rgb="FF86EEA9"/>
      <color rgb="FF1CCA56"/>
      <color rgb="FF8B86EE"/>
      <color rgb="FFE88E4A"/>
      <color rgb="FFA4B3C4"/>
      <color rgb="FF6983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2E29A-1C3D-4B04-926A-C5AB72AC5700}">
  <dimension ref="A1:Q33"/>
  <sheetViews>
    <sheetView tabSelected="1" topLeftCell="A5" zoomScale="70" zoomScaleNormal="70" workbookViewId="0">
      <pane xSplit="1" topLeftCell="B1" activePane="topRight" state="frozen"/>
      <selection pane="topRight" activeCell="G28" sqref="G28"/>
    </sheetView>
  </sheetViews>
  <sheetFormatPr defaultRowHeight="15" x14ac:dyDescent="0.25"/>
  <cols>
    <col min="1" max="1" width="25.5703125" style="6" bestFit="1" customWidth="1"/>
    <col min="2" max="3" width="37.28515625" style="6" bestFit="1" customWidth="1"/>
    <col min="4" max="5" width="36" style="6" bestFit="1" customWidth="1"/>
    <col min="6" max="7" width="35.7109375" style="6" bestFit="1" customWidth="1"/>
    <col min="8" max="8" width="9.140625" style="19"/>
    <col min="9" max="10" width="20.7109375" style="19" customWidth="1"/>
    <col min="11" max="11" width="24.85546875" style="19" bestFit="1" customWidth="1"/>
    <col min="12" max="12" width="16.5703125" style="19" bestFit="1" customWidth="1"/>
    <col min="13" max="13" width="16.42578125" style="19" bestFit="1" customWidth="1"/>
    <col min="14" max="14" width="16.140625" style="19" bestFit="1" customWidth="1"/>
    <col min="15" max="15" width="16" style="19" bestFit="1" customWidth="1"/>
    <col min="16" max="17" width="15.28515625" style="19" bestFit="1" customWidth="1"/>
  </cols>
  <sheetData>
    <row r="1" spans="1:17" ht="30" customHeight="1" x14ac:dyDescent="0.25">
      <c r="A1" s="25" t="s">
        <v>27</v>
      </c>
      <c r="B1" s="25"/>
      <c r="C1" s="25"/>
      <c r="D1" s="25"/>
      <c r="E1" s="25"/>
      <c r="F1" s="25"/>
      <c r="G1" s="25"/>
      <c r="I1" s="31" t="s">
        <v>34</v>
      </c>
      <c r="J1" s="31"/>
    </row>
    <row r="2" spans="1:17" s="1" customFormat="1" ht="33" customHeight="1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26</v>
      </c>
      <c r="H2" s="20"/>
      <c r="I2" s="30" t="s">
        <v>35</v>
      </c>
      <c r="J2" s="30"/>
      <c r="K2" s="20"/>
      <c r="L2" s="21"/>
      <c r="M2" s="21"/>
      <c r="N2" s="21"/>
      <c r="O2" s="21"/>
      <c r="P2" s="21"/>
      <c r="Q2" s="21"/>
    </row>
    <row r="3" spans="1:17" x14ac:dyDescent="0.25">
      <c r="A3" s="12" t="s">
        <v>5</v>
      </c>
      <c r="B3" s="13">
        <v>2E-3</v>
      </c>
      <c r="C3" s="13">
        <v>2E-3</v>
      </c>
      <c r="D3" s="13">
        <v>0</v>
      </c>
      <c r="E3" s="13">
        <v>0</v>
      </c>
      <c r="F3" s="13">
        <v>3.0000000000000001E-3</v>
      </c>
      <c r="G3" s="13">
        <v>3.0000000000000001E-3</v>
      </c>
      <c r="K3" s="22"/>
    </row>
    <row r="4" spans="1:17" x14ac:dyDescent="0.25">
      <c r="A4" s="12" t="s">
        <v>7</v>
      </c>
      <c r="B4" s="13">
        <v>4.8000000000000001E-2</v>
      </c>
      <c r="C4" s="13">
        <v>4.8000000000000001E-2</v>
      </c>
      <c r="D4" s="13">
        <v>1E-3</v>
      </c>
      <c r="E4" s="13">
        <v>1E-3</v>
      </c>
      <c r="F4" s="13">
        <v>6.5000000000000002E-2</v>
      </c>
      <c r="G4" s="13">
        <v>6.5000000000000002E-2</v>
      </c>
      <c r="K4" s="22"/>
    </row>
    <row r="5" spans="1:17" x14ac:dyDescent="0.25">
      <c r="A5" s="12" t="s">
        <v>8</v>
      </c>
      <c r="B5" s="13">
        <v>0.2</v>
      </c>
      <c r="C5" s="13">
        <v>0.20499999999999999</v>
      </c>
      <c r="D5" s="13">
        <v>1E-3</v>
      </c>
      <c r="E5" s="13">
        <v>1E-3</v>
      </c>
      <c r="F5" s="13">
        <v>0.253</v>
      </c>
      <c r="G5" s="13">
        <v>0.251</v>
      </c>
      <c r="K5" s="22"/>
    </row>
    <row r="6" spans="1:17" x14ac:dyDescent="0.25">
      <c r="A6" s="12" t="s">
        <v>9</v>
      </c>
      <c r="B6" s="13">
        <v>18.600000000000001</v>
      </c>
      <c r="C6" s="13">
        <v>18.742000000000001</v>
      </c>
      <c r="D6" s="13">
        <v>0.01</v>
      </c>
      <c r="E6" s="13">
        <v>0.01</v>
      </c>
      <c r="F6" s="13"/>
      <c r="G6" s="13"/>
      <c r="K6" s="22"/>
    </row>
    <row r="7" spans="1:17" s="6" customFormat="1" ht="21.75" customHeight="1" x14ac:dyDescent="0.25">
      <c r="A7" s="9" t="s">
        <v>29</v>
      </c>
      <c r="B7" s="4">
        <f>SUM(B3:B6)/4</f>
        <v>4.7125000000000004</v>
      </c>
      <c r="C7" s="4">
        <f t="shared" ref="C7:G7" si="0">SUM(C3:C6)/4</f>
        <v>4.74925</v>
      </c>
      <c r="D7" s="4">
        <f t="shared" si="0"/>
        <v>3.0000000000000001E-3</v>
      </c>
      <c r="E7" s="4">
        <f t="shared" si="0"/>
        <v>3.0000000000000001E-3</v>
      </c>
      <c r="F7" s="4">
        <f t="shared" si="0"/>
        <v>8.0250000000000002E-2</v>
      </c>
      <c r="G7" s="4">
        <f t="shared" si="0"/>
        <v>7.9750000000000001E-2</v>
      </c>
      <c r="H7" s="16"/>
      <c r="I7" s="16"/>
      <c r="J7" s="16"/>
      <c r="K7" s="15"/>
      <c r="L7" s="16"/>
      <c r="M7" s="16"/>
      <c r="N7" s="16"/>
      <c r="O7" s="16"/>
      <c r="P7" s="16"/>
      <c r="Q7" s="16"/>
    </row>
    <row r="8" spans="1:17" x14ac:dyDescent="0.25">
      <c r="A8" s="11" t="s">
        <v>6</v>
      </c>
      <c r="B8" s="13">
        <v>3.0000000000000001E-3</v>
      </c>
      <c r="C8" s="13">
        <v>3.0000000000000001E-3</v>
      </c>
      <c r="D8" s="13">
        <v>0</v>
      </c>
      <c r="E8" s="13">
        <v>0</v>
      </c>
      <c r="F8" s="13">
        <v>2E-3</v>
      </c>
      <c r="G8" s="13">
        <v>2E-3</v>
      </c>
      <c r="K8" s="22"/>
    </row>
    <row r="9" spans="1:17" x14ac:dyDescent="0.25">
      <c r="A9" s="11" t="s">
        <v>10</v>
      </c>
      <c r="B9" s="13">
        <v>7.0999999999999994E-2</v>
      </c>
      <c r="C9" s="13">
        <v>7.4999999999999997E-2</v>
      </c>
      <c r="D9" s="13">
        <v>1E-3</v>
      </c>
      <c r="E9" s="13">
        <v>1E-3</v>
      </c>
      <c r="F9" s="13">
        <v>4.4999999999999998E-2</v>
      </c>
      <c r="G9" s="13">
        <v>4.5999999999999999E-2</v>
      </c>
      <c r="K9" s="22"/>
    </row>
    <row r="10" spans="1:17" x14ac:dyDescent="0.25">
      <c r="A10" s="11" t="s">
        <v>11</v>
      </c>
      <c r="B10" s="13">
        <v>0.28000000000000003</v>
      </c>
      <c r="C10" s="13">
        <v>0.28599999999999998</v>
      </c>
      <c r="D10" s="13">
        <v>1E-3</v>
      </c>
      <c r="E10" s="13">
        <v>1E-3</v>
      </c>
      <c r="F10" s="13">
        <v>0.18</v>
      </c>
      <c r="G10" s="13">
        <v>0.19</v>
      </c>
      <c r="K10" s="22"/>
    </row>
    <row r="11" spans="1:17" x14ac:dyDescent="0.25">
      <c r="A11" s="11" t="s">
        <v>12</v>
      </c>
      <c r="B11" s="26">
        <v>27.247</v>
      </c>
      <c r="C11" s="13">
        <v>27.212</v>
      </c>
      <c r="D11" s="13">
        <v>0.01</v>
      </c>
      <c r="E11" s="13">
        <v>0.01</v>
      </c>
      <c r="F11" s="13"/>
      <c r="G11" s="13"/>
      <c r="K11" s="22"/>
    </row>
    <row r="12" spans="1:17" s="7" customFormat="1" ht="21.75" customHeight="1" x14ac:dyDescent="0.25">
      <c r="A12" s="9" t="s">
        <v>30</v>
      </c>
      <c r="B12" s="4">
        <f>SUM(B8:B11)/4</f>
        <v>6.9002499999999998</v>
      </c>
      <c r="C12" s="4">
        <f t="shared" ref="C12:G12" si="1">SUM(C8:C11)/4</f>
        <v>6.8940000000000001</v>
      </c>
      <c r="D12" s="4">
        <f t="shared" si="1"/>
        <v>3.0000000000000001E-3</v>
      </c>
      <c r="E12" s="4">
        <f t="shared" si="1"/>
        <v>3.0000000000000001E-3</v>
      </c>
      <c r="F12" s="4">
        <f t="shared" si="1"/>
        <v>5.6749999999999995E-2</v>
      </c>
      <c r="G12" s="4">
        <f t="shared" si="1"/>
        <v>5.9499999999999997E-2</v>
      </c>
      <c r="H12" s="18"/>
      <c r="I12" s="18"/>
      <c r="J12" s="18"/>
      <c r="K12" s="17"/>
      <c r="L12" s="18"/>
      <c r="M12" s="18"/>
      <c r="N12" s="18"/>
      <c r="O12" s="18"/>
      <c r="P12" s="18"/>
      <c r="Q12" s="18"/>
    </row>
    <row r="13" spans="1:17" x14ac:dyDescent="0.25">
      <c r="A13" s="11" t="s">
        <v>13</v>
      </c>
      <c r="B13" s="13">
        <v>4.0000000000000001E-3</v>
      </c>
      <c r="C13" s="13">
        <v>3.0000000000000001E-3</v>
      </c>
      <c r="D13" s="13">
        <v>0</v>
      </c>
      <c r="E13" s="13">
        <v>0</v>
      </c>
      <c r="F13" s="13">
        <v>0</v>
      </c>
      <c r="G13" s="13">
        <v>0</v>
      </c>
      <c r="K13" s="22"/>
    </row>
    <row r="14" spans="1:17" x14ac:dyDescent="0.25">
      <c r="A14" s="11" t="s">
        <v>14</v>
      </c>
      <c r="B14" s="13">
        <v>7.5999999999999998E-2</v>
      </c>
      <c r="C14" s="13">
        <v>7.3999999999999996E-2</v>
      </c>
      <c r="D14" s="13">
        <v>1E-3</v>
      </c>
      <c r="E14" s="13">
        <v>1E-3</v>
      </c>
      <c r="F14" s="13">
        <v>0</v>
      </c>
      <c r="G14" s="13">
        <v>0</v>
      </c>
      <c r="K14" s="22"/>
    </row>
    <row r="15" spans="1:17" x14ac:dyDescent="0.25">
      <c r="A15" s="11" t="s">
        <v>15</v>
      </c>
      <c r="B15" s="13">
        <v>0.34200000000000003</v>
      </c>
      <c r="C15" s="13">
        <v>0.33</v>
      </c>
      <c r="D15" s="13">
        <v>2E-3</v>
      </c>
      <c r="E15" s="13">
        <v>2E-3</v>
      </c>
      <c r="F15" s="13">
        <v>1E-3</v>
      </c>
      <c r="G15" s="13">
        <v>1E-3</v>
      </c>
      <c r="K15" s="22"/>
    </row>
    <row r="16" spans="1:17" x14ac:dyDescent="0.25">
      <c r="A16" s="11" t="s">
        <v>16</v>
      </c>
      <c r="B16" s="26">
        <v>34.773000000000003</v>
      </c>
      <c r="C16" s="13">
        <v>34.713999999999999</v>
      </c>
      <c r="D16" s="13">
        <v>1.7000000000000001E-2</v>
      </c>
      <c r="E16" s="13">
        <v>1.7000000000000001E-2</v>
      </c>
      <c r="F16" s="13">
        <v>1.4E-2</v>
      </c>
      <c r="G16" s="13">
        <v>1.4E-2</v>
      </c>
      <c r="K16" s="22"/>
    </row>
    <row r="17" spans="1:17" s="7" customFormat="1" ht="21.75" customHeight="1" x14ac:dyDescent="0.25">
      <c r="A17" s="9" t="s">
        <v>31</v>
      </c>
      <c r="B17" s="4">
        <f>SUM(B13:B16)/4</f>
        <v>8.7987500000000001</v>
      </c>
      <c r="C17" s="4">
        <f t="shared" ref="C17:G17" si="2">SUM(C13:C16)/4</f>
        <v>8.7802499999999988</v>
      </c>
      <c r="D17" s="4">
        <f t="shared" si="2"/>
        <v>5.0000000000000001E-3</v>
      </c>
      <c r="E17" s="4">
        <f t="shared" si="2"/>
        <v>5.0000000000000001E-3</v>
      </c>
      <c r="F17" s="4">
        <f t="shared" si="2"/>
        <v>3.7499999999999999E-3</v>
      </c>
      <c r="G17" s="4">
        <f t="shared" si="2"/>
        <v>3.7499999999999999E-3</v>
      </c>
      <c r="H17" s="18"/>
      <c r="I17" s="18"/>
      <c r="J17" s="18"/>
      <c r="K17" s="17"/>
      <c r="L17" s="18"/>
      <c r="M17" s="18"/>
      <c r="N17" s="18"/>
      <c r="O17" s="18"/>
      <c r="P17" s="18"/>
      <c r="Q17" s="18"/>
    </row>
    <row r="18" spans="1:17" x14ac:dyDescent="0.25">
      <c r="A18" s="11" t="s">
        <v>17</v>
      </c>
      <c r="B18" s="13">
        <v>3.0000000000000001E-3</v>
      </c>
      <c r="C18" s="13">
        <v>2E-3</v>
      </c>
      <c r="D18" s="13">
        <v>0</v>
      </c>
      <c r="E18" s="13">
        <v>0</v>
      </c>
      <c r="F18" s="13">
        <v>1E-3</v>
      </c>
      <c r="G18" s="13">
        <v>1E-3</v>
      </c>
      <c r="K18" s="22"/>
    </row>
    <row r="19" spans="1:17" x14ac:dyDescent="0.25">
      <c r="A19" s="11" t="s">
        <v>19</v>
      </c>
      <c r="B19" s="13">
        <v>0.06</v>
      </c>
      <c r="C19" s="13">
        <v>0.06</v>
      </c>
      <c r="D19" s="13">
        <v>1E-3</v>
      </c>
      <c r="E19" s="13">
        <v>1E-3</v>
      </c>
      <c r="F19" s="13">
        <v>3.2000000000000001E-2</v>
      </c>
      <c r="G19" s="13">
        <v>3.1E-2</v>
      </c>
      <c r="K19" s="22"/>
    </row>
    <row r="20" spans="1:17" x14ac:dyDescent="0.25">
      <c r="A20" s="11" t="s">
        <v>20</v>
      </c>
      <c r="B20" s="13">
        <v>0.23400000000000001</v>
      </c>
      <c r="C20" s="13">
        <v>0.24399999999999999</v>
      </c>
      <c r="D20" s="13">
        <v>1E-3</v>
      </c>
      <c r="E20" s="13">
        <v>1E-3</v>
      </c>
      <c r="F20" s="13">
        <v>0.126</v>
      </c>
      <c r="G20" s="13">
        <v>0.126</v>
      </c>
      <c r="K20" s="22"/>
    </row>
    <row r="21" spans="1:17" x14ac:dyDescent="0.25">
      <c r="A21" s="11" t="s">
        <v>24</v>
      </c>
      <c r="B21" s="13">
        <v>22.736999999999998</v>
      </c>
      <c r="C21" s="13">
        <v>23.084</v>
      </c>
      <c r="D21" s="13">
        <v>0.01</v>
      </c>
      <c r="E21" s="13">
        <v>0.01</v>
      </c>
      <c r="F21" s="13"/>
      <c r="G21" s="13"/>
      <c r="K21" s="22"/>
    </row>
    <row r="22" spans="1:17" s="7" customFormat="1" ht="21.75" customHeight="1" x14ac:dyDescent="0.25">
      <c r="A22" s="9" t="s">
        <v>32</v>
      </c>
      <c r="B22" s="4">
        <f>SUM(B18:B21)/4</f>
        <v>5.7584999999999997</v>
      </c>
      <c r="C22" s="4">
        <f t="shared" ref="C22:G22" si="3">SUM(C18:C21)/4</f>
        <v>5.8475000000000001</v>
      </c>
      <c r="D22" s="4">
        <f t="shared" si="3"/>
        <v>3.0000000000000001E-3</v>
      </c>
      <c r="E22" s="4">
        <f t="shared" si="3"/>
        <v>3.0000000000000001E-3</v>
      </c>
      <c r="F22" s="4">
        <f t="shared" si="3"/>
        <v>3.9750000000000001E-2</v>
      </c>
      <c r="G22" s="4">
        <f t="shared" si="3"/>
        <v>3.95E-2</v>
      </c>
      <c r="H22" s="18"/>
      <c r="I22" s="18"/>
      <c r="J22" s="18"/>
      <c r="K22" s="17"/>
      <c r="L22" s="18"/>
      <c r="M22" s="18"/>
      <c r="N22" s="18"/>
      <c r="O22" s="18"/>
      <c r="P22" s="18"/>
      <c r="Q22" s="18"/>
    </row>
    <row r="23" spans="1:17" x14ac:dyDescent="0.25">
      <c r="A23" s="11" t="s">
        <v>18</v>
      </c>
      <c r="B23" s="13">
        <v>3.0000000000000001E-3</v>
      </c>
      <c r="C23" s="13">
        <v>3.0000000000000001E-3</v>
      </c>
      <c r="D23" s="13">
        <v>0</v>
      </c>
      <c r="E23" s="13">
        <v>0</v>
      </c>
      <c r="F23" s="13">
        <v>1E-3</v>
      </c>
      <c r="G23" s="13">
        <v>1E-3</v>
      </c>
      <c r="K23" s="22"/>
    </row>
    <row r="24" spans="1:17" x14ac:dyDescent="0.25">
      <c r="A24" s="11" t="s">
        <v>21</v>
      </c>
      <c r="B24" s="13">
        <v>0.06</v>
      </c>
      <c r="C24" s="13">
        <v>0.06</v>
      </c>
      <c r="D24" s="13">
        <v>1E-3</v>
      </c>
      <c r="E24" s="13">
        <v>1E-3</v>
      </c>
      <c r="F24" s="13">
        <v>7.0000000000000001E-3</v>
      </c>
      <c r="G24" s="13">
        <v>8.0000000000000002E-3</v>
      </c>
      <c r="K24" s="22"/>
    </row>
    <row r="25" spans="1:17" x14ac:dyDescent="0.25">
      <c r="A25" s="11" t="s">
        <v>22</v>
      </c>
      <c r="B25" s="13">
        <v>0.23400000000000001</v>
      </c>
      <c r="C25" s="13">
        <v>0.24399999999999999</v>
      </c>
      <c r="D25" s="13">
        <v>1E-3</v>
      </c>
      <c r="E25" s="13">
        <v>1E-3</v>
      </c>
      <c r="F25" s="13">
        <v>2.1999999999999999E-2</v>
      </c>
      <c r="G25" s="13">
        <v>3.1E-2</v>
      </c>
      <c r="K25" s="22"/>
    </row>
    <row r="26" spans="1:17" x14ac:dyDescent="0.25">
      <c r="A26" s="11" t="s">
        <v>23</v>
      </c>
      <c r="B26" s="13">
        <v>22.75</v>
      </c>
      <c r="C26" s="13">
        <v>23.045000000000002</v>
      </c>
      <c r="D26" s="13">
        <v>0.01</v>
      </c>
      <c r="E26" s="13">
        <v>0.01</v>
      </c>
      <c r="F26" s="13">
        <v>2.202</v>
      </c>
      <c r="G26" s="13">
        <v>2.133</v>
      </c>
      <c r="K26" s="22"/>
    </row>
    <row r="27" spans="1:17" s="7" customFormat="1" ht="21.75" customHeight="1" x14ac:dyDescent="0.25">
      <c r="A27" s="9" t="s">
        <v>33</v>
      </c>
      <c r="B27" s="4">
        <f>SUM(B23:B26)/4</f>
        <v>5.7617500000000001</v>
      </c>
      <c r="C27" s="4">
        <f t="shared" ref="C27:G27" si="4">SUM(C23:C26)/4</f>
        <v>5.8380000000000001</v>
      </c>
      <c r="D27" s="4">
        <f t="shared" si="4"/>
        <v>3.0000000000000001E-3</v>
      </c>
      <c r="E27" s="4">
        <f t="shared" si="4"/>
        <v>3.0000000000000001E-3</v>
      </c>
      <c r="F27" s="4">
        <f t="shared" si="4"/>
        <v>0.55799999999999994</v>
      </c>
      <c r="G27" s="4">
        <f t="shared" si="4"/>
        <v>0.54325000000000001</v>
      </c>
      <c r="H27" s="18"/>
      <c r="I27" s="18"/>
      <c r="J27" s="18"/>
      <c r="K27" s="23"/>
      <c r="L27" s="18"/>
      <c r="M27" s="18"/>
      <c r="N27" s="18"/>
      <c r="O27" s="18"/>
      <c r="P27" s="18"/>
      <c r="Q27" s="18"/>
    </row>
    <row r="28" spans="1:17" s="7" customFormat="1" ht="24.95" customHeight="1" x14ac:dyDescent="0.25">
      <c r="A28" s="10" t="s">
        <v>25</v>
      </c>
      <c r="B28" s="8" cm="1">
        <f t="array" ref="B28">SUM((B3:B6)+(B8:B11)+(B13:B16)+(B18:B21)+(B23:B26))/5</f>
        <v>25.545400000000001</v>
      </c>
      <c r="C28" s="8" cm="1">
        <f t="array" ref="C28">SUM((C3:C6)+(C8:C11)+(C13:C16)+(C18:C21)+(C23:C26))/5</f>
        <v>25.687200000000001</v>
      </c>
      <c r="D28" s="8" cm="1">
        <f t="array" ref="D28">SUM((D3:D6)+(D8:D11)+(D13:D16)+(D18:D21)+(D23:D26))/5</f>
        <v>1.3600000000000001E-2</v>
      </c>
      <c r="E28" s="8" cm="1">
        <f t="array" ref="E28">SUM((E3:E6)+(E8:E11)+(E13:E16)+(E18:E21)+(E23:E26))/5</f>
        <v>1.3600000000000001E-2</v>
      </c>
      <c r="F28" s="8" cm="1">
        <f t="array" ref="F28">SUM((F3:F6)+(F8:F11)+(F13:F16)+(F18:F21)+(F23:F26))/5</f>
        <v>0.59079999999999999</v>
      </c>
      <c r="G28" s="8" cm="1">
        <f t="array" ref="G28">SUM((G3:G6)+(G8:G11)+(G13:G16)+(G18:G21)+(G23:G26))/5</f>
        <v>0.5806</v>
      </c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 x14ac:dyDescent="0.25">
      <c r="A29" s="5"/>
      <c r="B29" s="5"/>
      <c r="C29" s="5"/>
      <c r="D29" s="5"/>
      <c r="E29" s="5"/>
      <c r="F29" s="5"/>
      <c r="G29" s="5"/>
    </row>
    <row r="30" spans="1:17" x14ac:dyDescent="0.25">
      <c r="A30" s="5"/>
      <c r="B30" s="5"/>
      <c r="C30" s="5"/>
      <c r="D30" s="5"/>
      <c r="E30" s="5"/>
      <c r="F30" s="5"/>
      <c r="G30" s="5"/>
    </row>
    <row r="31" spans="1:17" x14ac:dyDescent="0.25">
      <c r="A31" s="5"/>
      <c r="B31" s="5"/>
      <c r="C31" s="5"/>
      <c r="D31" s="5"/>
      <c r="E31" s="5"/>
      <c r="F31" s="5"/>
      <c r="G31" s="5"/>
    </row>
    <row r="32" spans="1:17" x14ac:dyDescent="0.25">
      <c r="A32" s="14"/>
      <c r="B32" s="14"/>
      <c r="C32" s="14"/>
      <c r="D32" s="14"/>
      <c r="E32" s="14"/>
      <c r="F32" s="14"/>
      <c r="G32" s="14"/>
    </row>
    <row r="33" spans="1:7" x14ac:dyDescent="0.25">
      <c r="A33" s="14"/>
      <c r="B33" s="14"/>
      <c r="C33" s="14"/>
      <c r="D33" s="14"/>
      <c r="E33" s="14"/>
      <c r="F33" s="14"/>
      <c r="G33" s="14"/>
    </row>
  </sheetData>
  <mergeCells count="3">
    <mergeCell ref="A1:G1"/>
    <mergeCell ref="I1:J1"/>
    <mergeCell ref="I2:J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B82B-E805-4076-B0F1-E3FCD42AAE7D}">
  <dimension ref="A1:J28"/>
  <sheetViews>
    <sheetView zoomScale="90" zoomScaleNormal="90" workbookViewId="0">
      <pane xSplit="1" topLeftCell="B1" activePane="topRight" state="frozen"/>
      <selection pane="topRight" activeCell="F18" sqref="F18"/>
    </sheetView>
  </sheetViews>
  <sheetFormatPr defaultRowHeight="15" x14ac:dyDescent="0.25"/>
  <cols>
    <col min="1" max="1" width="25" customWidth="1"/>
    <col min="2" max="3" width="37.28515625" bestFit="1" customWidth="1"/>
    <col min="4" max="5" width="36" customWidth="1"/>
    <col min="6" max="7" width="35.7109375" bestFit="1" customWidth="1"/>
    <col min="9" max="10" width="20.7109375" customWidth="1"/>
  </cols>
  <sheetData>
    <row r="1" spans="1:10" ht="30" customHeight="1" x14ac:dyDescent="0.25">
      <c r="A1" s="25" t="s">
        <v>28</v>
      </c>
      <c r="B1" s="25"/>
      <c r="C1" s="25"/>
      <c r="D1" s="25"/>
      <c r="E1" s="25"/>
      <c r="F1" s="25"/>
      <c r="G1" s="25"/>
      <c r="I1" s="31" t="s">
        <v>34</v>
      </c>
      <c r="J1" s="31"/>
    </row>
    <row r="2" spans="1:10" ht="33" customHeight="1" x14ac:dyDescent="0.25">
      <c r="A2" s="2"/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26</v>
      </c>
      <c r="I2" s="30" t="s">
        <v>35</v>
      </c>
      <c r="J2" s="30"/>
    </row>
    <row r="3" spans="1:10" x14ac:dyDescent="0.25">
      <c r="A3" s="12" t="s">
        <v>5</v>
      </c>
      <c r="B3" s="24">
        <v>0</v>
      </c>
      <c r="C3" s="24">
        <v>0</v>
      </c>
      <c r="D3" s="24">
        <v>1E-3</v>
      </c>
      <c r="E3" s="24">
        <v>0</v>
      </c>
      <c r="F3" s="24">
        <v>500499</v>
      </c>
      <c r="G3" s="24">
        <v>500499</v>
      </c>
    </row>
    <row r="4" spans="1:10" x14ac:dyDescent="0.25">
      <c r="A4" s="12" t="s">
        <v>7</v>
      </c>
      <c r="B4" s="24">
        <v>0</v>
      </c>
      <c r="C4" s="24">
        <v>0</v>
      </c>
      <c r="D4" s="24">
        <v>0</v>
      </c>
      <c r="E4" s="24">
        <v>0</v>
      </c>
      <c r="F4" s="24">
        <v>12502499</v>
      </c>
      <c r="G4" s="24">
        <v>12502499</v>
      </c>
    </row>
    <row r="5" spans="1:10" x14ac:dyDescent="0.25">
      <c r="A5" s="12" t="s">
        <v>8</v>
      </c>
      <c r="B5" s="24">
        <v>0</v>
      </c>
      <c r="C5" s="24">
        <v>0</v>
      </c>
      <c r="D5" s="24">
        <v>0</v>
      </c>
      <c r="E5" s="24">
        <v>0</v>
      </c>
      <c r="F5" s="24">
        <v>50004999</v>
      </c>
      <c r="G5" s="24">
        <v>50004999</v>
      </c>
    </row>
    <row r="6" spans="1:10" x14ac:dyDescent="0.25">
      <c r="A6" s="12" t="s">
        <v>9</v>
      </c>
      <c r="B6" s="24">
        <v>0</v>
      </c>
      <c r="C6" s="24">
        <v>0</v>
      </c>
      <c r="D6" s="24">
        <v>0</v>
      </c>
      <c r="E6" s="24">
        <v>0</v>
      </c>
      <c r="F6" s="24"/>
      <c r="G6" s="24"/>
    </row>
    <row r="7" spans="1:10" ht="21.75" customHeight="1" x14ac:dyDescent="0.25">
      <c r="A7" s="9" t="s">
        <v>29</v>
      </c>
      <c r="B7" s="28">
        <f>SUM(B3:B6)/4</f>
        <v>0</v>
      </c>
      <c r="C7" s="28">
        <f t="shared" ref="C7:G7" si="0">SUM(C3:C6)/4</f>
        <v>0</v>
      </c>
      <c r="D7" s="28">
        <f t="shared" si="0"/>
        <v>2.5000000000000001E-4</v>
      </c>
      <c r="E7" s="28">
        <f t="shared" si="0"/>
        <v>0</v>
      </c>
      <c r="F7" s="28">
        <f t="shared" si="0"/>
        <v>15751999.25</v>
      </c>
      <c r="G7" s="28">
        <f t="shared" si="0"/>
        <v>15751999.25</v>
      </c>
    </row>
    <row r="8" spans="1:10" x14ac:dyDescent="0.25">
      <c r="A8" s="11" t="s">
        <v>6</v>
      </c>
      <c r="B8" s="24">
        <v>499493</v>
      </c>
      <c r="C8" s="24">
        <v>499500</v>
      </c>
      <c r="D8" s="24">
        <v>499493</v>
      </c>
      <c r="E8" s="24">
        <v>499500</v>
      </c>
      <c r="F8" s="24">
        <v>247861</v>
      </c>
      <c r="G8" s="24">
        <v>250499</v>
      </c>
    </row>
    <row r="9" spans="1:10" x14ac:dyDescent="0.25">
      <c r="A9" s="11" t="s">
        <v>10</v>
      </c>
      <c r="B9" s="24">
        <v>12497411</v>
      </c>
      <c r="C9" s="24">
        <v>12497500</v>
      </c>
      <c r="D9" s="24">
        <v>12497411</v>
      </c>
      <c r="E9" s="24">
        <v>12497500</v>
      </c>
      <c r="F9" s="24">
        <v>6177913</v>
      </c>
      <c r="G9" s="24">
        <v>6252499</v>
      </c>
    </row>
    <row r="10" spans="1:10" x14ac:dyDescent="0.25">
      <c r="A10" s="11" t="s">
        <v>11</v>
      </c>
      <c r="B10" s="24">
        <v>49994861</v>
      </c>
      <c r="C10" s="24">
        <v>49995000</v>
      </c>
      <c r="D10" s="24">
        <v>49994861</v>
      </c>
      <c r="E10" s="24">
        <v>49995000</v>
      </c>
      <c r="F10" s="24">
        <v>24746019</v>
      </c>
      <c r="G10" s="24">
        <v>25004999</v>
      </c>
    </row>
    <row r="11" spans="1:10" x14ac:dyDescent="0.25">
      <c r="A11" s="11" t="s">
        <v>12</v>
      </c>
      <c r="B11" s="24">
        <v>704969384</v>
      </c>
      <c r="C11" s="24">
        <v>704982704</v>
      </c>
      <c r="D11" s="24">
        <v>704969384</v>
      </c>
      <c r="E11" s="24">
        <v>704982704</v>
      </c>
      <c r="F11" s="24"/>
      <c r="G11" s="24"/>
    </row>
    <row r="12" spans="1:10" ht="21.75" customHeight="1" x14ac:dyDescent="0.25">
      <c r="A12" s="9" t="s">
        <v>30</v>
      </c>
      <c r="B12" s="29">
        <f>SUM(B8:B11)/4</f>
        <v>191990287.25</v>
      </c>
      <c r="C12" s="29">
        <f t="shared" ref="C12:G12" si="1">SUM(C8:C11)/4</f>
        <v>191993676</v>
      </c>
      <c r="D12" s="29">
        <f t="shared" si="1"/>
        <v>191990287.25</v>
      </c>
      <c r="E12" s="29">
        <f t="shared" si="1"/>
        <v>191993676</v>
      </c>
      <c r="F12" s="29">
        <f t="shared" si="1"/>
        <v>7792948.25</v>
      </c>
      <c r="G12" s="29">
        <f t="shared" si="1"/>
        <v>7876999.25</v>
      </c>
    </row>
    <row r="13" spans="1:10" x14ac:dyDescent="0.25">
      <c r="A13" s="11" t="s">
        <v>13</v>
      </c>
      <c r="B13" s="24">
        <v>250385</v>
      </c>
      <c r="C13" s="24">
        <v>250844</v>
      </c>
      <c r="D13" s="24">
        <v>250385</v>
      </c>
      <c r="E13" s="24">
        <v>250844</v>
      </c>
      <c r="F13" s="24">
        <v>5849</v>
      </c>
      <c r="G13" s="24">
        <v>5525</v>
      </c>
    </row>
    <row r="14" spans="1:10" x14ac:dyDescent="0.25">
      <c r="A14" s="11" t="s">
        <v>14</v>
      </c>
      <c r="B14" s="24">
        <v>6266785</v>
      </c>
      <c r="C14" s="24">
        <v>6240223</v>
      </c>
      <c r="D14" s="24">
        <v>6266785</v>
      </c>
      <c r="E14" s="24">
        <v>6240223</v>
      </c>
      <c r="F14" s="24">
        <v>36540</v>
      </c>
      <c r="G14" s="24">
        <v>35836</v>
      </c>
    </row>
    <row r="15" spans="1:10" x14ac:dyDescent="0.25">
      <c r="A15" s="11" t="s">
        <v>15</v>
      </c>
      <c r="B15" s="24">
        <v>25254062</v>
      </c>
      <c r="C15" s="24">
        <v>24897938</v>
      </c>
      <c r="D15" s="24">
        <v>25254062</v>
      </c>
      <c r="E15" s="24">
        <v>24897938</v>
      </c>
      <c r="F15" s="24">
        <v>83251</v>
      </c>
      <c r="G15" s="24">
        <v>81632</v>
      </c>
    </row>
    <row r="16" spans="1:10" x14ac:dyDescent="0.25">
      <c r="A16" s="11" t="s">
        <v>16</v>
      </c>
      <c r="B16" s="24">
        <v>1798680348</v>
      </c>
      <c r="C16" s="24">
        <v>1803929314</v>
      </c>
      <c r="D16" s="24">
        <v>1798680348</v>
      </c>
      <c r="E16" s="24">
        <v>1803929314</v>
      </c>
      <c r="F16" s="24">
        <v>1040841</v>
      </c>
      <c r="G16" s="24">
        <v>1057971</v>
      </c>
    </row>
    <row r="17" spans="1:7" ht="21.75" customHeight="1" x14ac:dyDescent="0.25">
      <c r="A17" s="9" t="s">
        <v>31</v>
      </c>
      <c r="B17" s="28">
        <f>SUM(B13:B16)/4</f>
        <v>457612895</v>
      </c>
      <c r="C17" s="28">
        <f t="shared" ref="C17:G17" si="2">SUM(C13:C16)/4</f>
        <v>458829579.75</v>
      </c>
      <c r="D17" s="28">
        <f t="shared" si="2"/>
        <v>457612895</v>
      </c>
      <c r="E17" s="28">
        <f t="shared" si="2"/>
        <v>458829579.75</v>
      </c>
      <c r="F17" s="28">
        <f t="shared" si="2"/>
        <v>291620.25</v>
      </c>
      <c r="G17" s="28">
        <f t="shared" si="2"/>
        <v>295241</v>
      </c>
    </row>
    <row r="18" spans="1:7" x14ac:dyDescent="0.25">
      <c r="A18" s="11" t="s">
        <v>17</v>
      </c>
      <c r="B18" s="24">
        <v>248996</v>
      </c>
      <c r="C18" s="24">
        <v>249001</v>
      </c>
      <c r="D18" s="24">
        <v>248996</v>
      </c>
      <c r="E18" s="24">
        <v>249001</v>
      </c>
      <c r="F18" s="24">
        <v>251013</v>
      </c>
      <c r="G18" s="24">
        <v>251000</v>
      </c>
    </row>
    <row r="19" spans="1:7" x14ac:dyDescent="0.25">
      <c r="A19" s="11" t="s">
        <v>19</v>
      </c>
      <c r="B19" s="24">
        <v>6244954</v>
      </c>
      <c r="C19" s="24">
        <v>6245001</v>
      </c>
      <c r="D19" s="24">
        <v>6244954</v>
      </c>
      <c r="E19" s="24">
        <v>6245001</v>
      </c>
      <c r="F19" s="24">
        <v>6255083</v>
      </c>
      <c r="G19" s="24">
        <v>6255000</v>
      </c>
    </row>
    <row r="20" spans="1:7" x14ac:dyDescent="0.25">
      <c r="A20" s="11" t="s">
        <v>20</v>
      </c>
      <c r="B20" s="24">
        <v>24989923</v>
      </c>
      <c r="C20" s="24">
        <v>24990001</v>
      </c>
      <c r="D20" s="24">
        <v>24989923</v>
      </c>
      <c r="E20" s="24">
        <v>24990001</v>
      </c>
      <c r="F20" s="24">
        <v>25010156</v>
      </c>
      <c r="G20" s="24">
        <v>25010000</v>
      </c>
    </row>
    <row r="21" spans="1:7" x14ac:dyDescent="0.25">
      <c r="A21" s="11" t="s">
        <v>24</v>
      </c>
      <c r="B21" s="24">
        <v>1795073913</v>
      </c>
      <c r="C21" s="24">
        <v>1795067295</v>
      </c>
      <c r="D21" s="24">
        <v>1795073913</v>
      </c>
      <c r="E21" s="24">
        <v>1795067295</v>
      </c>
      <c r="F21" s="24"/>
      <c r="G21" s="24"/>
    </row>
    <row r="22" spans="1:7" ht="21.75" customHeight="1" x14ac:dyDescent="0.25">
      <c r="A22" s="9" t="s">
        <v>32</v>
      </c>
      <c r="B22" s="28">
        <f>SUM(B18:B21)/4</f>
        <v>456639446.5</v>
      </c>
      <c r="C22" s="28">
        <f t="shared" ref="C22:G22" si="3">SUM(C18:C21)/4</f>
        <v>456637824.5</v>
      </c>
      <c r="D22" s="28">
        <f t="shared" si="3"/>
        <v>456639446.5</v>
      </c>
      <c r="E22" s="28">
        <f t="shared" si="3"/>
        <v>456637824.5</v>
      </c>
      <c r="F22" s="28">
        <f t="shared" si="3"/>
        <v>7879063</v>
      </c>
      <c r="G22" s="28">
        <f t="shared" si="3"/>
        <v>7879000</v>
      </c>
    </row>
    <row r="23" spans="1:7" x14ac:dyDescent="0.25">
      <c r="A23" s="11" t="s">
        <v>18</v>
      </c>
      <c r="B23" s="24">
        <v>250496</v>
      </c>
      <c r="C23" s="24">
        <v>250499</v>
      </c>
      <c r="D23" s="24">
        <v>250496</v>
      </c>
      <c r="E23" s="24">
        <v>250499</v>
      </c>
      <c r="F23" s="24">
        <v>56894</v>
      </c>
      <c r="G23" s="24">
        <v>77127</v>
      </c>
    </row>
    <row r="24" spans="1:7" x14ac:dyDescent="0.25">
      <c r="A24" s="11" t="s">
        <v>21</v>
      </c>
      <c r="B24" s="24">
        <v>6252447</v>
      </c>
      <c r="C24" s="24">
        <v>6252499</v>
      </c>
      <c r="D24" s="24">
        <v>6252447</v>
      </c>
      <c r="E24" s="24">
        <v>6252499</v>
      </c>
      <c r="F24" s="24">
        <v>1292184</v>
      </c>
      <c r="G24" s="24">
        <v>1470315</v>
      </c>
    </row>
    <row r="25" spans="1:7" x14ac:dyDescent="0.25">
      <c r="A25" s="11" t="s">
        <v>22</v>
      </c>
      <c r="B25" s="24">
        <v>25004928</v>
      </c>
      <c r="C25" s="24">
        <v>25004999</v>
      </c>
      <c r="D25" s="24">
        <v>25004928</v>
      </c>
      <c r="E25" s="24">
        <v>25004999</v>
      </c>
      <c r="F25" s="24">
        <v>4130307</v>
      </c>
      <c r="G25" s="24">
        <v>5883337</v>
      </c>
    </row>
    <row r="26" spans="1:7" x14ac:dyDescent="0.25">
      <c r="A26" s="11" t="s">
        <v>23</v>
      </c>
      <c r="B26" s="24">
        <v>1794924055</v>
      </c>
      <c r="C26" s="24">
        <v>1794917297</v>
      </c>
      <c r="D26" s="24">
        <v>1794924055</v>
      </c>
      <c r="E26" s="24">
        <v>1794917297</v>
      </c>
      <c r="F26" s="24">
        <v>441373647</v>
      </c>
      <c r="G26" s="24">
        <v>425535035</v>
      </c>
    </row>
    <row r="27" spans="1:7" ht="21.75" customHeight="1" x14ac:dyDescent="0.25">
      <c r="A27" s="9" t="s">
        <v>33</v>
      </c>
      <c r="B27" s="28">
        <f>SUM(B23,B24,B25,B26)/4</f>
        <v>456607981.5</v>
      </c>
      <c r="C27" s="28">
        <f t="shared" ref="C27:G27" si="4">SUM(C23:C26)/4</f>
        <v>456606323.5</v>
      </c>
      <c r="D27" s="28">
        <f t="shared" si="4"/>
        <v>456607981.5</v>
      </c>
      <c r="E27" s="28">
        <f t="shared" si="4"/>
        <v>456606323.5</v>
      </c>
      <c r="F27" s="28">
        <f t="shared" si="4"/>
        <v>111713258</v>
      </c>
      <c r="G27" s="28">
        <f t="shared" si="4"/>
        <v>108241453.5</v>
      </c>
    </row>
    <row r="28" spans="1:7" ht="24.95" customHeight="1" x14ac:dyDescent="0.25">
      <c r="A28" s="10" t="s">
        <v>25</v>
      </c>
      <c r="B28" s="27" cm="1">
        <f t="array" ref="B28">SUM((B3:B6)+(B8:B11)+(B13:B16)+(B18:B21)+(B23:B26))/5</f>
        <v>1250280488.2</v>
      </c>
      <c r="C28" s="27" cm="1">
        <f t="array" ref="C28">SUM((C3:C6)+(C8:C11)+(C13:C16)+(C18:C21)+(C23:C26))/5</f>
        <v>1251253923</v>
      </c>
      <c r="D28" s="27" cm="1">
        <f t="array" ref="D28">SUM((D3:D6)+(D8:D11)+(D13:D16)+(D18:D21)+(D23:D26))/5</f>
        <v>1250280488.2002001</v>
      </c>
      <c r="E28" s="27" cm="1">
        <f t="array" ref="E28">SUM((E3:E6)+(E8:E11)+(E13:E16)+(E18:E21)+(E23:E26))/5</f>
        <v>1251253923</v>
      </c>
      <c r="F28" s="27" cm="1">
        <f t="array" ref="F28">SUM((F3:F6)+(F8:F11)+(F13:F16)+(F18:F21)+(F23:F26))/5</f>
        <v>114743111</v>
      </c>
      <c r="G28" s="27" cm="1">
        <f t="array" ref="G28">SUM((G3:G6)+(G8:G11)+(G13:G16)+(G18:G21)+(G23:G26))/5</f>
        <v>112035754.40000001</v>
      </c>
    </row>
  </sheetData>
  <mergeCells count="3">
    <mergeCell ref="A1:G1"/>
    <mergeCell ref="I1:J1"/>
    <mergeCell ref="I2:J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TEMPO DE EXECUÇÃO</vt:lpstr>
      <vt:lpstr>NÚMERO DE TROCAS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Rodrigues</dc:creator>
  <cp:lastModifiedBy>Lucas Rodrigues</cp:lastModifiedBy>
  <dcterms:created xsi:type="dcterms:W3CDTF">2023-11-17T22:55:31Z</dcterms:created>
  <dcterms:modified xsi:type="dcterms:W3CDTF">2023-11-21T02:25:39Z</dcterms:modified>
</cp:coreProperties>
</file>