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Projeto_FAPESP-TCC\__Analysis\Functional_Diversity\"/>
    </mc:Choice>
  </mc:AlternateContent>
  <xr:revisionPtr revIDLastSave="0" documentId="13_ncr:1_{58586A39-0DEB-405D-A8DD-F17681CF9C35}" xr6:coauthVersionLast="32" xr6:coauthVersionMax="32" xr10:uidLastSave="{00000000-0000-0000-0000-000000000000}"/>
  <bookViews>
    <workbookView xWindow="0" yWindow="0" windowWidth="20490" windowHeight="7530" activeTab="1" xr2:uid="{7B80A681-782C-4C73-99F6-11735C894927}"/>
  </bookViews>
  <sheets>
    <sheet name="Dataset" sheetId="1" r:id="rId1"/>
    <sheet name="Table_traits_05_d15_2018" sheetId="7" r:id="rId2"/>
    <sheet name="Atelidae" sheetId="2" r:id="rId3"/>
    <sheet name="Pithecidae" sheetId="3" r:id="rId4"/>
    <sheet name="Callitrichidae" sheetId="4" r:id="rId5"/>
    <sheet name="Cebidae" sheetId="5" r:id="rId6"/>
    <sheet name="References" sheetId="6" r:id="rId7"/>
  </sheets>
  <definedNames>
    <definedName name="_xlnm._FilterDatabase" localSheetId="6" hidden="1">References!$A$1:$D$55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4" l="1"/>
  <c r="D54" i="4"/>
  <c r="E12" i="3"/>
  <c r="D53" i="2"/>
  <c r="C53" i="2"/>
  <c r="B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Augusto Pereira</author>
  </authors>
  <commentList>
    <comment ref="G1" authorId="0" shapeId="0" xr:uid="{FF613857-AC72-4499-8772-4392DFED148F}">
      <text>
        <r>
          <rPr>
            <b/>
            <sz val="9"/>
            <color indexed="81"/>
            <rFont val="Tahoma"/>
            <family val="2"/>
          </rPr>
          <t>Lucas Augusto Pereira:</t>
        </r>
        <r>
          <rPr>
            <sz val="9"/>
            <color indexed="81"/>
            <rFont val="Tahoma"/>
            <family val="2"/>
          </rPr>
          <t xml:space="preserve">
rarefaction of fruit genera.
(Hawes and Peres 2013)</t>
        </r>
      </text>
    </comment>
    <comment ref="I1" authorId="0" shapeId="0" xr:uid="{80156D53-1590-44C5-BAAE-73C6C7B99506}">
      <text>
        <r>
          <rPr>
            <b/>
            <sz val="9"/>
            <color indexed="81"/>
            <rFont val="Tahoma"/>
            <family val="2"/>
          </rPr>
          <t>Lucas Augusto Pereira:</t>
        </r>
        <r>
          <rPr>
            <sz val="9"/>
            <color indexed="81"/>
            <rFont val="Tahoma"/>
            <family val="2"/>
          </rPr>
          <t xml:space="preserve">
Height of the tree stratum</t>
        </r>
      </text>
    </comment>
    <comment ref="L1" authorId="0" shapeId="0" xr:uid="{0A500265-1AE5-47DD-A79D-0EB6348BD4A4}">
      <text>
        <r>
          <rPr>
            <b/>
            <sz val="9"/>
            <color indexed="81"/>
            <rFont val="Tahoma"/>
            <family val="2"/>
          </rPr>
          <t>Lucas Augusto Pereira:</t>
        </r>
        <r>
          <rPr>
            <sz val="9"/>
            <color indexed="81"/>
            <rFont val="Tahoma"/>
            <family val="2"/>
          </rPr>
          <t xml:space="preserve">
Choice of habitat. </t>
        </r>
      </text>
    </comment>
  </commentList>
</comments>
</file>

<file path=xl/sharedStrings.xml><?xml version="1.0" encoding="utf-8"?>
<sst xmlns="http://schemas.openxmlformats.org/spreadsheetml/2006/main" count="704" uniqueCount="284">
  <si>
    <t>Species</t>
  </si>
  <si>
    <t>Family</t>
  </si>
  <si>
    <t>Body size (g)</t>
  </si>
  <si>
    <t>% fruits in diet</t>
  </si>
  <si>
    <t>% leaves in diet</t>
  </si>
  <si>
    <t>Nº of fruits genera</t>
  </si>
  <si>
    <t>% animal matter in diet</t>
  </si>
  <si>
    <t>% of time in 0-5 m (lower)</t>
  </si>
  <si>
    <t xml:space="preserve">% of time in 6-15 m (middle) </t>
  </si>
  <si>
    <t>% of time in &gt; 15m (upper)</t>
  </si>
  <si>
    <t>Habitat specialist or generalist</t>
  </si>
  <si>
    <t>Daily distance travelled (m)</t>
  </si>
  <si>
    <t>Home range (ha)</t>
  </si>
  <si>
    <t>Group size</t>
  </si>
  <si>
    <t>Deposition of seeds (clump/scattered)</t>
  </si>
  <si>
    <t>Mean gut passage time (h)</t>
  </si>
  <si>
    <t>Mean seed width dispersed (cm)</t>
  </si>
  <si>
    <t>Mean seed length dispersed (cm)</t>
  </si>
  <si>
    <t>Max seed width dispersed (cm)</t>
  </si>
  <si>
    <t>Max seed length dispersed (cm)</t>
  </si>
  <si>
    <t>Alouatta caraya</t>
  </si>
  <si>
    <t>Atelidae</t>
  </si>
  <si>
    <t>less</t>
  </si>
  <si>
    <t>more</t>
  </si>
  <si>
    <t>intermediate</t>
  </si>
  <si>
    <t>generalist</t>
  </si>
  <si>
    <t>clump</t>
  </si>
  <si>
    <t>Alouatta guariba</t>
  </si>
  <si>
    <t>Brachyteles arachnoides</t>
  </si>
  <si>
    <t>specialist</t>
  </si>
  <si>
    <t>scatter</t>
  </si>
  <si>
    <t>Callicebus nigrifrons</t>
  </si>
  <si>
    <t>Pithecidae</t>
  </si>
  <si>
    <t>Callitrichidae</t>
  </si>
  <si>
    <t>Callithrix aurita</t>
  </si>
  <si>
    <t>Leontopithecus caissara</t>
  </si>
  <si>
    <t>Leontopithecus chrysopygus</t>
  </si>
  <si>
    <t>Sapajus (Cebus) libidinosus</t>
  </si>
  <si>
    <t>Cebidae</t>
  </si>
  <si>
    <t>Sapajus (Cebus) nigritus</t>
  </si>
  <si>
    <t>Mean</t>
  </si>
  <si>
    <t>References</t>
  </si>
  <si>
    <t>7,8,9,10,11,12</t>
  </si>
  <si>
    <t>Nº of families of fruits in diet</t>
  </si>
  <si>
    <t>7,9,12</t>
  </si>
  <si>
    <t>used less</t>
  </si>
  <si>
    <t>used more</t>
  </si>
  <si>
    <t>intermediate use</t>
  </si>
  <si>
    <t>Locomotion (arboreal, terrestrial, semi-terrestrial)</t>
  </si>
  <si>
    <t>arboreal</t>
  </si>
  <si>
    <t>12,18,21</t>
  </si>
  <si>
    <t>10,12,13</t>
  </si>
  <si>
    <t>Party size</t>
  </si>
  <si>
    <t>7,8,9,10,11,12,13</t>
  </si>
  <si>
    <t>dataset/felipe</t>
  </si>
  <si>
    <t>14,15,16,17,20</t>
  </si>
  <si>
    <t>17,19,20</t>
  </si>
  <si>
    <t>14,15,16,17,18,19,20</t>
  </si>
  <si>
    <t>20h</t>
  </si>
  <si>
    <t>15,22,23,24,25</t>
  </si>
  <si>
    <t>15,22,24</t>
  </si>
  <si>
    <t>scattered</t>
  </si>
  <si>
    <t>8h</t>
  </si>
  <si>
    <t>99, dataset/felipe</t>
  </si>
  <si>
    <t>41,42,43,91</t>
  </si>
  <si>
    <t>Callithrix penicillata</t>
  </si>
  <si>
    <t>47,49,51</t>
  </si>
  <si>
    <t>% gums in diet</t>
  </si>
  <si>
    <t>48,49,50,51</t>
  </si>
  <si>
    <t>52,53,54</t>
  </si>
  <si>
    <t>91,91,92</t>
  </si>
  <si>
    <t>53,54,91</t>
  </si>
  <si>
    <t>54,91,91,91</t>
  </si>
  <si>
    <t>70,71,91</t>
  </si>
  <si>
    <t>75,76,77,91</t>
  </si>
  <si>
    <t>Gums in diet</t>
  </si>
  <si>
    <t>75,77,91</t>
  </si>
  <si>
    <t>76,77,78,91,91</t>
  </si>
  <si>
    <t>85,87,88,91</t>
  </si>
  <si>
    <t>85,86,87,91</t>
  </si>
  <si>
    <t>91,91,91,91,91</t>
  </si>
  <si>
    <t>82,83,84</t>
  </si>
  <si>
    <t>39,40,41,43</t>
  </si>
  <si>
    <t xml:space="preserve">Code </t>
  </si>
  <si>
    <t>Title</t>
  </si>
  <si>
    <t>Authors</t>
  </si>
  <si>
    <t>Year</t>
  </si>
  <si>
    <t>AF007L</t>
  </si>
  <si>
    <r>
      <t xml:space="preserve">Comparison of the Diet of </t>
    </r>
    <r>
      <rPr>
        <i/>
        <sz val="11"/>
        <color theme="1"/>
        <rFont val="Calibri"/>
        <family val="2"/>
        <scheme val="minor"/>
      </rPr>
      <t xml:space="preserve">Alouatta caraya </t>
    </r>
    <r>
      <rPr>
        <sz val="11"/>
        <color theme="1"/>
        <rFont val="Calibri"/>
        <family val="2"/>
        <scheme val="minor"/>
      </rPr>
      <t xml:space="preserve">(Primates: Atelidae) Between a Riparian Island and Mainland on the Upper Parana River, Southern, Brazil </t>
    </r>
  </si>
  <si>
    <t>Ludwig, G.; et al.</t>
  </si>
  <si>
    <t>AF008L</t>
  </si>
  <si>
    <r>
      <t xml:space="preserve">Feeding Postures in the Black Howler Monkey, </t>
    </r>
    <r>
      <rPr>
        <i/>
        <sz val="11"/>
        <color theme="1"/>
        <rFont val="Calibri"/>
        <family val="2"/>
        <scheme val="minor"/>
      </rPr>
      <t>Alouatta caraya.</t>
    </r>
  </si>
  <si>
    <t>Bicca-Marques, J. C.; Calegaro-Marques, C.</t>
  </si>
  <si>
    <t>AF009L</t>
  </si>
  <si>
    <r>
      <t>Vivendo no Limite? Dieta de um Grupo de Bugios-Pretos (</t>
    </r>
    <r>
      <rPr>
        <i/>
        <sz val="11"/>
        <color theme="1"/>
        <rFont val="Calibri"/>
        <family val="2"/>
        <scheme val="minor"/>
      </rPr>
      <t xml:space="preserve">Alouatta caraya) </t>
    </r>
    <r>
      <rPr>
        <sz val="11"/>
        <color theme="1"/>
        <rFont val="Calibri"/>
        <family val="2"/>
        <scheme val="minor"/>
      </rPr>
      <t>Habitante de um Pomar.</t>
    </r>
  </si>
  <si>
    <t>Prates, H. M.; Bicca-Marques, J. C.</t>
  </si>
  <si>
    <t>AF010L</t>
  </si>
  <si>
    <r>
      <t xml:space="preserve">Diet and Activity Patterns of Black Howler Monkeys </t>
    </r>
    <r>
      <rPr>
        <i/>
        <sz val="11"/>
        <color theme="1"/>
        <rFont val="Calibri"/>
        <family val="2"/>
        <scheme val="minor"/>
      </rPr>
      <t xml:space="preserve">Alouatta caraya </t>
    </r>
    <r>
      <rPr>
        <sz val="11"/>
        <color theme="1"/>
        <rFont val="Calibri"/>
        <family val="2"/>
        <scheme val="minor"/>
      </rPr>
      <t>(Humboldt, 1812, Primates, Atelidae) in Ecotone Cerrado-Pantanal in the Left Bank of Aquidauana River, Mato Grosso do Sul, Brazil</t>
    </r>
  </si>
  <si>
    <t>Rímoli, J.; et al.</t>
  </si>
  <si>
    <t>AF011L</t>
  </si>
  <si>
    <r>
      <t xml:space="preserve">Behavior Patterns of a Group of Black Howler Monkeys </t>
    </r>
    <r>
      <rPr>
        <i/>
        <sz val="11"/>
        <color theme="1"/>
        <rFont val="Calibri"/>
        <family val="2"/>
        <scheme val="minor"/>
      </rPr>
      <t>Alouatta caraya</t>
    </r>
    <r>
      <rPr>
        <sz val="11"/>
        <color theme="1"/>
        <rFont val="Calibri"/>
        <family val="2"/>
        <scheme val="minor"/>
      </rPr>
      <t xml:space="preserve"> (Humboldt, 1812) in a Forest Fragment in Terenos, Mato Grosso do Sul: A Seasonal Analysis.</t>
    </r>
  </si>
  <si>
    <t>Rímoli, A. O.; et al.</t>
  </si>
  <si>
    <t>AF012L</t>
  </si>
  <si>
    <r>
      <t xml:space="preserve">Faranging Behavior ands Activity Patterns of </t>
    </r>
    <r>
      <rPr>
        <i/>
        <sz val="11"/>
        <color theme="1"/>
        <rFont val="Calibri"/>
        <family val="2"/>
        <scheme val="minor"/>
      </rPr>
      <t xml:space="preserve">Alouatta caraya </t>
    </r>
    <r>
      <rPr>
        <sz val="11"/>
        <color theme="1"/>
        <rFont val="Calibri"/>
        <family val="2"/>
        <scheme val="minor"/>
      </rPr>
      <t>in the Northeastern Argentinean Flooded Forest.</t>
    </r>
  </si>
  <si>
    <t>Bravo, S. P.; Sallenave, A.</t>
  </si>
  <si>
    <t>AF013L</t>
  </si>
  <si>
    <t>Who is Coordinating Collective Movements in Black and Gold Howler Monkeys?</t>
  </si>
  <si>
    <t>Fernández, V. A.; et al.</t>
  </si>
  <si>
    <t>AF014L</t>
  </si>
  <si>
    <r>
      <t xml:space="preserve">Hábito Alimentar de </t>
    </r>
    <r>
      <rPr>
        <i/>
        <sz val="11"/>
        <color theme="1"/>
        <rFont val="Calibri"/>
        <family val="2"/>
        <scheme val="minor"/>
      </rPr>
      <t xml:space="preserve">Alouatta guariba </t>
    </r>
    <r>
      <rPr>
        <sz val="11"/>
        <color theme="1"/>
        <rFont val="Calibri"/>
        <family val="2"/>
        <scheme val="minor"/>
      </rPr>
      <t>(Humboldt) (Primates, Atelidae) em Floresta de Araucária, Paraná, Brasil.</t>
    </r>
  </si>
  <si>
    <t>Miranda, J. M. D.; Passos, F. C.</t>
  </si>
  <si>
    <t>AF015L</t>
  </si>
  <si>
    <r>
      <t xml:space="preserve">Fruit Diet of </t>
    </r>
    <r>
      <rPr>
        <i/>
        <sz val="11"/>
        <color theme="1"/>
        <rFont val="Calibri"/>
        <family val="2"/>
        <scheme val="minor"/>
      </rPr>
      <t xml:space="preserve">Alouatta guariba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 xml:space="preserve">Brachyteles arachnoides </t>
    </r>
    <r>
      <rPr>
        <sz val="11"/>
        <color theme="1"/>
        <rFont val="Calibri"/>
        <family val="2"/>
        <scheme val="minor"/>
      </rPr>
      <t>in Southeastern Brazil: Comparison of Fruit Type, Color, and Seed Size.</t>
    </r>
  </si>
  <si>
    <t>Martins, M. M.</t>
  </si>
  <si>
    <t>AF016L</t>
  </si>
  <si>
    <r>
      <t xml:space="preserve">Ecologia e Comportamento de </t>
    </r>
    <r>
      <rPr>
        <i/>
        <sz val="11"/>
        <color theme="1"/>
        <rFont val="Calibri"/>
        <family val="2"/>
        <scheme val="minor"/>
      </rPr>
      <t xml:space="preserve">Alouatta guariba clamitans </t>
    </r>
    <r>
      <rPr>
        <sz val="11"/>
        <color theme="1"/>
        <rFont val="Calibri"/>
        <family val="2"/>
        <scheme val="minor"/>
      </rPr>
      <t>Cabrera, 1940, em um Fragmento de Mata de Araucária na Serra Gaúcha.</t>
    </r>
  </si>
  <si>
    <t>Guzzo, G. B.</t>
  </si>
  <si>
    <t>AF017L</t>
  </si>
  <si>
    <r>
      <t xml:space="preserve">Dieta, Área de Vida, Vocalizações e Estimativas Populacionais de </t>
    </r>
    <r>
      <rPr>
        <i/>
        <sz val="11"/>
        <color theme="1"/>
        <rFont val="Calibri"/>
        <family val="2"/>
        <scheme val="minor"/>
      </rPr>
      <t xml:space="preserve">Alouatta guariba </t>
    </r>
    <r>
      <rPr>
        <sz val="11"/>
        <color theme="1"/>
        <rFont val="Calibri"/>
        <family val="2"/>
        <scheme val="minor"/>
      </rPr>
      <t>em um Remanescente Florestal no Norte do Estado do Paraná.</t>
    </r>
  </si>
  <si>
    <t>Aguiar, L. M.; et al.</t>
  </si>
  <si>
    <t>AF018L</t>
  </si>
  <si>
    <r>
      <t>Ranging Patterns of Two Syntopic Howler Monkey Species (</t>
    </r>
    <r>
      <rPr>
        <i/>
        <sz val="11"/>
        <color theme="1"/>
        <rFont val="Calibri"/>
        <family val="2"/>
        <scheme val="minor"/>
      </rPr>
      <t xml:space="preserve">Alouatta guariba </t>
    </r>
    <r>
      <rPr>
        <sz val="11"/>
        <color theme="1"/>
        <rFont val="Calibri"/>
        <family val="2"/>
        <scheme val="minor"/>
      </rPr>
      <t xml:space="preserve">e </t>
    </r>
    <r>
      <rPr>
        <i/>
        <sz val="11"/>
        <color theme="1"/>
        <rFont val="Calibri"/>
        <family val="2"/>
        <scheme val="minor"/>
      </rPr>
      <t>A. caraya</t>
    </r>
    <r>
      <rPr>
        <sz val="11"/>
        <color theme="1"/>
        <rFont val="Calibri"/>
        <family val="2"/>
        <scheme val="minor"/>
      </rPr>
      <t>) in Northeastern Argentina</t>
    </r>
  </si>
  <si>
    <t>Agostini, I.; et al.</t>
  </si>
  <si>
    <t>AF019L</t>
  </si>
  <si>
    <r>
      <t xml:space="preserve">Dieta e Comportamento de um Grupo de </t>
    </r>
    <r>
      <rPr>
        <i/>
        <sz val="11"/>
        <color theme="1"/>
        <rFont val="Calibri"/>
        <family val="2"/>
        <scheme val="minor"/>
      </rPr>
      <t xml:space="preserve">Aloutta guariba clamitans </t>
    </r>
    <r>
      <rPr>
        <sz val="11"/>
        <color theme="1"/>
        <rFont val="Calibri"/>
        <family val="2"/>
        <scheme val="minor"/>
      </rPr>
      <t>Cabrera, 1940: Uma Relação de Causa e Efeito?</t>
    </r>
  </si>
  <si>
    <t>Koch, F.</t>
  </si>
  <si>
    <t>AF020L</t>
  </si>
  <si>
    <r>
      <t>Ecologia e Comportamento do Bugio-Ruivo (</t>
    </r>
    <r>
      <rPr>
        <i/>
        <sz val="11"/>
        <color theme="1"/>
        <rFont val="Calibri"/>
        <family val="2"/>
        <scheme val="minor"/>
      </rPr>
      <t xml:space="preserve">Alouatta guariba clamitans </t>
    </r>
    <r>
      <rPr>
        <sz val="11"/>
        <color theme="1"/>
        <rFont val="Calibri"/>
        <family val="2"/>
        <scheme val="minor"/>
      </rPr>
      <t>Cabrera 1940) em Fragmentos Florestais na Depressão Central do Rio Grande do Sul, Brasil</t>
    </r>
  </si>
  <si>
    <t>Fortes, V. B.</t>
  </si>
  <si>
    <t>AF021L</t>
  </si>
  <si>
    <r>
      <t xml:space="preserve">Área de Vida e Uso do Espaço por </t>
    </r>
    <r>
      <rPr>
        <i/>
        <sz val="11"/>
        <color theme="1"/>
        <rFont val="Calibri"/>
        <family val="2"/>
        <scheme val="minor"/>
      </rPr>
      <t xml:space="preserve">Alouatta caraya </t>
    </r>
    <r>
      <rPr>
        <sz val="11"/>
        <color theme="1"/>
        <rFont val="Calibri"/>
        <family val="2"/>
        <scheme val="minor"/>
      </rPr>
      <t>(Humboldt, 1812) em Ilha e Continente do Alto Rio Paraná.</t>
    </r>
  </si>
  <si>
    <t>Ludwig, G.</t>
  </si>
  <si>
    <t>AF022L</t>
  </si>
  <si>
    <r>
      <t>Diet of a Muriqui Group (</t>
    </r>
    <r>
      <rPr>
        <i/>
        <sz val="11"/>
        <color theme="1"/>
        <rFont val="Calibri"/>
        <family val="2"/>
        <scheme val="minor"/>
      </rPr>
      <t>Brachyteles arachnoides</t>
    </r>
    <r>
      <rPr>
        <sz val="11"/>
        <color theme="1"/>
        <rFont val="Calibri"/>
        <family val="2"/>
        <scheme val="minor"/>
      </rPr>
      <t>) in Continuous Primary Forest.</t>
    </r>
  </si>
  <si>
    <t xml:space="preserve">Carvalho Jr, O,; et al. </t>
  </si>
  <si>
    <t>AF023L</t>
  </si>
  <si>
    <r>
      <t>Habitat, Diet, and Activity Patterns of Free-Ranging Wolly Spider Monkeys (</t>
    </r>
    <r>
      <rPr>
        <i/>
        <sz val="11"/>
        <color theme="1"/>
        <rFont val="Calibri"/>
        <family val="2"/>
        <scheme val="minor"/>
      </rPr>
      <t xml:space="preserve">Brachyteles arachnoides </t>
    </r>
    <r>
      <rPr>
        <sz val="11"/>
        <color theme="1"/>
        <rFont val="Calibri"/>
        <family val="2"/>
        <scheme val="minor"/>
      </rPr>
      <t>E. Geoffroy 1806).</t>
    </r>
  </si>
  <si>
    <t>Milton, K.</t>
  </si>
  <si>
    <t>AF024L</t>
  </si>
  <si>
    <t>Diet of Southern Muriquis in Continuous Brazilian Atlantic Forest.</t>
  </si>
  <si>
    <t>Talebi, M.; et al.</t>
  </si>
  <si>
    <t>AF025L</t>
  </si>
  <si>
    <r>
      <t xml:space="preserve">The Southern Muriqui </t>
    </r>
    <r>
      <rPr>
        <i/>
        <sz val="11"/>
        <color theme="1"/>
        <rFont val="Calibri"/>
        <family val="2"/>
        <scheme val="minor"/>
      </rPr>
      <t>Brachyteles arachnoides</t>
    </r>
    <r>
      <rPr>
        <sz val="11"/>
        <color theme="1"/>
        <rFont val="Calibri"/>
        <family val="2"/>
        <scheme val="minor"/>
      </rPr>
      <t>: Ecology of a Population in a Semideciduous Forest Fragment.</t>
    </r>
  </si>
  <si>
    <t>AF027L</t>
  </si>
  <si>
    <r>
      <t xml:space="preserve">The Southern Muriqui, </t>
    </r>
    <r>
      <rPr>
        <i/>
        <sz val="11"/>
        <color theme="1"/>
        <rFont val="Calibri"/>
        <family val="2"/>
        <scheme val="minor"/>
      </rPr>
      <t xml:space="preserve">Brachyteles arachnoides, </t>
    </r>
    <r>
      <rPr>
        <sz val="11"/>
        <color theme="1"/>
        <rFont val="Calibri"/>
        <family val="2"/>
        <scheme val="minor"/>
      </rPr>
      <t>in the State of Paraná: Current Distribution, Ecology, and the Basis for a Conservation Strategy.</t>
    </r>
  </si>
  <si>
    <t>Koehler, A. B.; et al.</t>
  </si>
  <si>
    <t>AF028L</t>
  </si>
  <si>
    <r>
      <t xml:space="preserve">Áre de Vida e Padrões de Deslocamento de </t>
    </r>
    <r>
      <rPr>
        <i/>
        <sz val="11"/>
        <color theme="1"/>
        <rFont val="Calibri"/>
        <family val="2"/>
        <scheme val="minor"/>
      </rPr>
      <t xml:space="preserve">Brachyteles arachnoides </t>
    </r>
    <r>
      <rPr>
        <sz val="11"/>
        <color theme="1"/>
        <rFont val="Calibri"/>
        <family val="2"/>
        <scheme val="minor"/>
      </rPr>
      <t>(E. Geoffroy 1806) (Primates, Atelidae) em um Fragmento Florestal no Município de Castro, Estado do Paraná, Brasil.</t>
    </r>
  </si>
  <si>
    <t>Pereira, L. C. M.</t>
  </si>
  <si>
    <t>AF039L</t>
  </si>
  <si>
    <r>
      <t>Feeding Ecology and Activity Pattern of Black-Fronted Titi Monkeys (</t>
    </r>
    <r>
      <rPr>
        <i/>
        <sz val="11"/>
        <color theme="1"/>
        <rFont val="Calibri"/>
        <family val="2"/>
        <scheme val="minor"/>
      </rPr>
      <t>Callicebus nigrifrons</t>
    </r>
    <r>
      <rPr>
        <sz val="11"/>
        <color theme="1"/>
        <rFont val="Calibri"/>
        <family val="2"/>
        <scheme val="minor"/>
      </rPr>
      <t>) in a Semideciduous Tropical Forest of Southern Brazil</t>
    </r>
  </si>
  <si>
    <t>Caselli, C. B.; Setz, E. Z. F.</t>
  </si>
  <si>
    <t>AF040L</t>
  </si>
  <si>
    <r>
      <t xml:space="preserve">The Diet of Wild Black-Fronted Titi Monkeys </t>
    </r>
    <r>
      <rPr>
        <i/>
        <sz val="11"/>
        <color theme="1"/>
        <rFont val="Calibri"/>
        <family val="2"/>
        <scheme val="minor"/>
      </rPr>
      <t>Callicebus nigrifrons</t>
    </r>
    <r>
      <rPr>
        <sz val="11"/>
        <color theme="1"/>
        <rFont val="Calibri"/>
        <family val="2"/>
        <scheme val="minor"/>
      </rPr>
      <t xml:space="preserve"> During a Bamboo Masting Year.</t>
    </r>
  </si>
  <si>
    <t>dos Santos, G. P.; et al.</t>
  </si>
  <si>
    <t>AF041L</t>
  </si>
  <si>
    <r>
      <t xml:space="preserve">Ecologia Alimentar e Comportamento de </t>
    </r>
    <r>
      <rPr>
        <i/>
        <sz val="11"/>
        <color theme="1"/>
        <rFont val="Calibri"/>
        <family val="2"/>
        <scheme val="minor"/>
      </rPr>
      <t xml:space="preserve">Callicebus nigrifrons </t>
    </r>
    <r>
      <rPr>
        <sz val="11"/>
        <color theme="1"/>
        <rFont val="Calibri"/>
        <family val="2"/>
        <scheme val="minor"/>
      </rPr>
      <t>em um Fragmento florestal de Mata Atlântica em Campinas, SP.</t>
    </r>
  </si>
  <si>
    <t>Reis, M. N. G.</t>
  </si>
  <si>
    <t>AF042L</t>
  </si>
  <si>
    <r>
      <t xml:space="preserve">Ecologia Alimentar, Padrão de Atividade e Uso do Espaço por </t>
    </r>
    <r>
      <rPr>
        <i/>
        <sz val="11"/>
        <color theme="1"/>
        <rFont val="Calibri"/>
        <family val="2"/>
        <scheme val="minor"/>
      </rPr>
      <t xml:space="preserve">Callicebus nigrifrons </t>
    </r>
    <r>
      <rPr>
        <sz val="11"/>
        <color theme="1"/>
        <rFont val="Calibri"/>
        <family val="2"/>
        <scheme val="minor"/>
      </rPr>
      <t>(Primates: Pitheciidae).</t>
    </r>
  </si>
  <si>
    <t>Caselli, C. B.</t>
  </si>
  <si>
    <t>AF043L</t>
  </si>
  <si>
    <r>
      <t xml:space="preserve">Padrão de Atividades, Dieta e Área de Vida de </t>
    </r>
    <r>
      <rPr>
        <i/>
        <sz val="11"/>
        <color theme="1"/>
        <rFont val="Calibri"/>
        <family val="2"/>
        <scheme val="minor"/>
      </rPr>
      <t>Callicebus nigrifrons</t>
    </r>
    <r>
      <rPr>
        <sz val="11"/>
        <color theme="1"/>
        <rFont val="Calibri"/>
        <family val="2"/>
        <scheme val="minor"/>
      </rPr>
      <t>(Spix, 1823).</t>
    </r>
  </si>
  <si>
    <t>dos Santos, G. P.</t>
  </si>
  <si>
    <t>AF047L</t>
  </si>
  <si>
    <r>
      <t xml:space="preserve">Dieta de </t>
    </r>
    <r>
      <rPr>
        <i/>
        <sz val="11"/>
        <color theme="1"/>
        <rFont val="Calibri"/>
        <family val="2"/>
        <scheme val="minor"/>
      </rPr>
      <t>Callithrix penicillata</t>
    </r>
    <r>
      <rPr>
        <sz val="11"/>
        <color theme="1"/>
        <rFont val="Calibri"/>
        <family val="2"/>
        <scheme val="minor"/>
      </rPr>
      <t xml:space="preserve"> (E. Geoffroy, 1812) (Primates, Callitrichidae) introduzidos na Ilha de Santa Catarina.</t>
    </r>
  </si>
  <si>
    <t>Zago, L.; et al.</t>
  </si>
  <si>
    <t>AF048L</t>
  </si>
  <si>
    <r>
      <t>Ecological Aspects of Black-Pincelled Marmoset (</t>
    </r>
    <r>
      <rPr>
        <i/>
        <sz val="11"/>
        <color theme="1"/>
        <rFont val="Calibri"/>
        <family val="2"/>
        <scheme val="minor"/>
      </rPr>
      <t>Callithrix penicillata</t>
    </r>
    <r>
      <rPr>
        <sz val="11"/>
        <color theme="1"/>
        <rFont val="Calibri"/>
        <family val="2"/>
        <scheme val="minor"/>
      </rPr>
      <t xml:space="preserve">) in the Cerradão and Dense Cerrado of the Brazilian Central Plateau. </t>
    </r>
  </si>
  <si>
    <t>Miranda, G. H. B.; Faria, D. S.</t>
  </si>
  <si>
    <t>AF049L</t>
  </si>
  <si>
    <r>
      <t xml:space="preserve">Fatores Determinantes no Uso do Espaço por </t>
    </r>
    <r>
      <rPr>
        <i/>
        <sz val="11"/>
        <color theme="1"/>
        <rFont val="Calibri"/>
        <family val="2"/>
        <scheme val="minor"/>
      </rPr>
      <t xml:space="preserve">Callithrix penicillata </t>
    </r>
    <r>
      <rPr>
        <sz val="11"/>
        <color theme="1"/>
        <rFont val="Calibri"/>
        <family val="2"/>
        <scheme val="minor"/>
      </rPr>
      <t>(E. Geoffroy, 1812) Introduzidos em Fragmento Urbano.</t>
    </r>
  </si>
  <si>
    <t>da Silva, Z. L.</t>
  </si>
  <si>
    <t>AF050L</t>
  </si>
  <si>
    <r>
      <t>Feeding Behavior of the Black-Tufted-ear Marmoset (</t>
    </r>
    <r>
      <rPr>
        <i/>
        <sz val="11"/>
        <color theme="1"/>
        <rFont val="Calibri"/>
        <family val="2"/>
        <scheme val="minor"/>
      </rPr>
      <t>Callithrix penicillata</t>
    </r>
    <r>
      <rPr>
        <sz val="11"/>
        <color theme="1"/>
        <rFont val="Calibri"/>
        <family val="2"/>
        <scheme val="minor"/>
      </rPr>
      <t>) (Primata, Callitrichidae) in a Tropical Cerrado Savanna.</t>
    </r>
  </si>
  <si>
    <t>Vilela, A. A.; Del-Claro, K.</t>
  </si>
  <si>
    <t>AF051L</t>
  </si>
  <si>
    <r>
      <t xml:space="preserve">Padrão de Atividades, Ecologia Alimentar e Área de Vida em um Grupo de </t>
    </r>
    <r>
      <rPr>
        <i/>
        <sz val="11"/>
        <color theme="1"/>
        <rFont val="Calibri"/>
        <family val="2"/>
        <scheme val="minor"/>
      </rPr>
      <t xml:space="preserve">Callithrix pinicillata </t>
    </r>
    <r>
      <rPr>
        <sz val="11"/>
        <color theme="1"/>
        <rFont val="Calibri"/>
        <family val="2"/>
        <scheme val="minor"/>
      </rPr>
      <t>(Humboldt, 1812) (Primates, Callitrichidae) (Sagui-de-Tufos-Pretos).</t>
    </r>
  </si>
  <si>
    <t xml:space="preserve">David, V. A. </t>
  </si>
  <si>
    <t>AF052L</t>
  </si>
  <si>
    <r>
      <t>Diet of BuffyTufted-Eared Marmosets (</t>
    </r>
    <r>
      <rPr>
        <i/>
        <sz val="11"/>
        <color theme="1"/>
        <rFont val="Calibri"/>
        <family val="2"/>
        <scheme val="minor"/>
      </rPr>
      <t>Callithrix aurita</t>
    </r>
    <r>
      <rPr>
        <sz val="11"/>
        <color theme="1"/>
        <rFont val="Calibri"/>
        <family val="2"/>
        <scheme val="minor"/>
      </rPr>
      <t>) in a Forest Fragment in Southeastern Brazil.</t>
    </r>
  </si>
  <si>
    <t>Martins, M. M.; Setz, E. Z.</t>
  </si>
  <si>
    <t>AF053L</t>
  </si>
  <si>
    <r>
      <t>Between-Year Differences in the Feeding Ecology of Highland Marmosets (</t>
    </r>
    <r>
      <rPr>
        <i/>
        <sz val="11"/>
        <color theme="1"/>
        <rFont val="Calibri"/>
        <family val="2"/>
        <scheme val="minor"/>
      </rPr>
      <t>Callithrix aurita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Callithrix flaviceps</t>
    </r>
    <r>
      <rPr>
        <sz val="11"/>
        <color theme="1"/>
        <rFont val="Calibri"/>
        <family val="2"/>
        <scheme val="minor"/>
      </rPr>
      <t>) in Southeastern Brazil.</t>
    </r>
  </si>
  <si>
    <t>Corrêa, H. K. M.; et al.</t>
  </si>
  <si>
    <t>AF054L</t>
  </si>
  <si>
    <r>
      <t>Ecologia e Comportamento Alimentar de um Grupo de Saguis-da-Serra-Escuros (</t>
    </r>
    <r>
      <rPr>
        <i/>
        <sz val="11"/>
        <color theme="1"/>
        <rFont val="Calibri"/>
        <family val="2"/>
        <scheme val="minor"/>
      </rPr>
      <t xml:space="preserve">Callithrix aurita </t>
    </r>
    <r>
      <rPr>
        <sz val="11"/>
        <color theme="1"/>
        <rFont val="Calibri"/>
        <family val="2"/>
        <scheme val="minor"/>
      </rPr>
      <t>E. Geoffroy 1812) no Parque Estadual da Serra do Mar, Núcleo Cunha, São Paulo, Brasil.</t>
    </r>
  </si>
  <si>
    <t>Corrêa, H. K. M.</t>
  </si>
  <si>
    <t>AF070L</t>
  </si>
  <si>
    <t>Padrão de atividade, Hábito alimentar, Área de vida e Uso do espaço do mico-leão-de-cara-preta (Leontopithecus caissara Lorini &amp; Persson 1990) (Primates, Callitrichidae) no Parque Nacional do Superagui, Guaraqueçaba, Estado do Parná</t>
  </si>
  <si>
    <t>AF071L</t>
  </si>
  <si>
    <r>
      <t>A Comparison of the Home Range Sizes of Mainland and Island Populations of Black-Faced Lion Tamarins (</t>
    </r>
    <r>
      <rPr>
        <i/>
        <sz val="11"/>
        <color theme="1"/>
        <rFont val="Calibri"/>
        <family val="2"/>
        <scheme val="minor"/>
      </rPr>
      <t>Leontopithecus caissara</t>
    </r>
    <r>
      <rPr>
        <sz val="11"/>
        <color theme="1"/>
        <rFont val="Calibri"/>
        <family val="2"/>
        <scheme val="minor"/>
      </rPr>
      <t>) Using Different Spatial Analysis.</t>
    </r>
  </si>
  <si>
    <t>Nascimento, A. T. A.; et al.</t>
  </si>
  <si>
    <t>AF075L</t>
  </si>
  <si>
    <r>
      <t xml:space="preserve">Dieta de um Grupo de Mico-Leão-Preto, </t>
    </r>
    <r>
      <rPr>
        <i/>
        <sz val="11"/>
        <color theme="1"/>
        <rFont val="Calibri"/>
        <family val="2"/>
        <scheme val="minor"/>
      </rPr>
      <t>Leontopithecus chrysopygus</t>
    </r>
    <r>
      <rPr>
        <sz val="11"/>
        <color theme="1"/>
        <rFont val="Calibri"/>
        <family val="2"/>
        <scheme val="minor"/>
      </rPr>
      <t>(Mikan) (Mammalia, Callitrichidae), na Estação Ecológica dos Caetetus, São Paulo.</t>
    </r>
  </si>
  <si>
    <t>Passos, F. C.</t>
  </si>
  <si>
    <t>AF076L</t>
  </si>
  <si>
    <r>
      <t>Home Range Size and Habitat Use in the Black Lion Tamarin (</t>
    </r>
    <r>
      <rPr>
        <i/>
        <sz val="11"/>
        <color theme="1"/>
        <rFont val="Calibri"/>
        <family val="2"/>
        <scheme val="minor"/>
      </rPr>
      <t>Leontopithecus chrysopygus</t>
    </r>
    <r>
      <rPr>
        <sz val="11"/>
        <color theme="1"/>
        <rFont val="Calibri"/>
        <family val="2"/>
        <scheme val="minor"/>
      </rPr>
      <t>).</t>
    </r>
  </si>
  <si>
    <t>Albernaz, A. L. K. M.</t>
  </si>
  <si>
    <t>AF077L</t>
  </si>
  <si>
    <r>
      <t>Ecologia de um Grupo de Micos-Leões-Pretos (</t>
    </r>
    <r>
      <rPr>
        <i/>
        <sz val="11"/>
        <color theme="1"/>
        <rFont val="Calibri"/>
        <family val="2"/>
        <scheme val="minor"/>
      </rPr>
      <t xml:space="preserve">Leontopithecus chrysopygus, </t>
    </r>
    <r>
      <rPr>
        <sz val="11"/>
        <color theme="1"/>
        <rFont val="Calibri"/>
        <family val="2"/>
        <scheme val="minor"/>
      </rPr>
      <t>Mikan, 1823) na Mata Ciliar da Fazenda Rio Claro, Lençóis Paulista, SP.</t>
    </r>
  </si>
  <si>
    <t>Costa, A. C. M.</t>
  </si>
  <si>
    <t>AF078L</t>
  </si>
  <si>
    <r>
      <t xml:space="preserve">Hábito Alimentar do Mico-Leão-Preto </t>
    </r>
    <r>
      <rPr>
        <i/>
        <sz val="11"/>
        <color theme="1"/>
        <rFont val="Calibri"/>
        <family val="2"/>
        <scheme val="minor"/>
      </rPr>
      <t xml:space="preserve">Leontopithecus chrysopygus </t>
    </r>
    <r>
      <rPr>
        <sz val="11"/>
        <color theme="1"/>
        <rFont val="Calibri"/>
        <family val="2"/>
        <scheme val="minor"/>
      </rPr>
      <t>(Mikan, 1823) (Callitrichidae, Primates) na Estação Ecológica dos Caetetus, Município de Gália, SP.</t>
    </r>
  </si>
  <si>
    <t>AF082L</t>
  </si>
  <si>
    <r>
      <t>Influência da disponibilidade de alimentos sobre os comportamentos de um grupo de</t>
    </r>
    <r>
      <rPr>
        <i/>
        <sz val="11"/>
        <color theme="1"/>
        <rFont val="Calibri"/>
        <family val="2"/>
        <scheme val="minor"/>
      </rPr>
      <t xml:space="preserve"> Sapajus libidinosus </t>
    </r>
    <r>
      <rPr>
        <sz val="11"/>
        <color theme="1"/>
        <rFont val="Calibri"/>
        <family val="2"/>
        <scheme val="minor"/>
      </rPr>
      <t>e análise das interações e conflitos entre humanos e macacos-prego no Parque Nacional de Brasília, DF</t>
    </r>
  </si>
  <si>
    <t>Sacramento, T. S.</t>
  </si>
  <si>
    <t>AF083L</t>
  </si>
  <si>
    <r>
      <t>Behavioral Flexibility of a Group of Bearded Capuchin Monkeys (</t>
    </r>
    <r>
      <rPr>
        <i/>
        <sz val="11"/>
        <color theme="1"/>
        <rFont val="Calibri"/>
        <family val="2"/>
        <scheme val="minor"/>
      </rPr>
      <t>Cebus libidinosus</t>
    </r>
    <r>
      <rPr>
        <sz val="11"/>
        <color theme="1"/>
        <rFont val="Calibri"/>
        <family val="2"/>
        <scheme val="minor"/>
      </rPr>
      <t>) in the National Park of Brasília (Brazil): Consequences of Cohabitation With Visitors</t>
    </r>
  </si>
  <si>
    <t>Stammati, S. G.; et al.</t>
  </si>
  <si>
    <t>AF084L</t>
  </si>
  <si>
    <r>
      <t>Flexible and Conservative Features of Social Systems in Tufted Capuchin Monkeys: Comparing the Socioecology of</t>
    </r>
    <r>
      <rPr>
        <i/>
        <sz val="11"/>
        <color theme="1"/>
        <rFont val="Calibri"/>
        <family val="2"/>
        <scheme val="minor"/>
      </rPr>
      <t xml:space="preserve"> Sapajus libidinosus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Sapajus nigritu.</t>
    </r>
  </si>
  <si>
    <t>Izar, P.; et al.</t>
  </si>
  <si>
    <t>AF085L</t>
  </si>
  <si>
    <r>
      <t xml:space="preserve">Uma Avaliação da Dieta, da Área de Vida e das Estimativas Populacionais de </t>
    </r>
    <r>
      <rPr>
        <i/>
        <sz val="11"/>
        <color theme="1"/>
        <rFont val="Calibri"/>
        <family val="2"/>
        <scheme val="minor"/>
      </rPr>
      <t>Cebus nigritus</t>
    </r>
    <r>
      <rPr>
        <sz val="11"/>
        <color theme="1"/>
        <rFont val="Calibri"/>
        <family val="2"/>
        <scheme val="minor"/>
      </rPr>
      <t xml:space="preserve"> (Goldfuss, 1809) em um Fragmento Florestal no Norte do Estado do Paraná</t>
    </r>
  </si>
  <si>
    <t>AF086L</t>
  </si>
  <si>
    <r>
      <t>Home-Range Use by the Tufted Capuchin Monkey (</t>
    </r>
    <r>
      <rPr>
        <i/>
        <sz val="11"/>
        <color theme="1"/>
        <rFont val="Calibri"/>
        <family val="2"/>
        <scheme val="minor"/>
      </rPr>
      <t>Cebus apella nigritus</t>
    </r>
    <r>
      <rPr>
        <sz val="11"/>
        <color theme="1"/>
        <rFont val="Calibri"/>
        <family val="2"/>
        <scheme val="minor"/>
      </rPr>
      <t>) in a Subtropical Rainforest of Argentina.</t>
    </r>
  </si>
  <si>
    <t>di Bitetti, M. S.</t>
  </si>
  <si>
    <t>AF087L</t>
  </si>
  <si>
    <r>
      <t xml:space="preserve">Seasonal and Longitudinal Variation in the Behavior of Free-Ranging Black tufted Capuchins </t>
    </r>
    <r>
      <rPr>
        <i/>
        <sz val="11"/>
        <color theme="1"/>
        <rFont val="Calibri"/>
        <family val="2"/>
        <scheme val="minor"/>
      </rPr>
      <t>Cebus nigritus</t>
    </r>
    <r>
      <rPr>
        <sz val="11"/>
        <color theme="1"/>
        <rFont val="Calibri"/>
        <family val="2"/>
        <scheme val="minor"/>
      </rPr>
      <t>(Goldfuss,1809) in a Fragment Forest in Southeastern Brazil.</t>
    </r>
  </si>
  <si>
    <t>AF088L</t>
  </si>
  <si>
    <r>
      <t xml:space="preserve">Padrão Comportamental de </t>
    </r>
    <r>
      <rPr>
        <i/>
        <sz val="11"/>
        <color theme="1"/>
        <rFont val="Calibri"/>
        <family val="2"/>
        <scheme val="minor"/>
      </rPr>
      <t xml:space="preserve">Cebus nigritus </t>
    </r>
    <r>
      <rPr>
        <sz val="11"/>
        <color theme="1"/>
        <rFont val="Calibri"/>
        <family val="2"/>
        <scheme val="minor"/>
      </rPr>
      <t>em um Fragmento de Mata no Norte do Paraná.</t>
    </r>
  </si>
  <si>
    <t>da Silva, C. G. M.</t>
  </si>
  <si>
    <t>AF091L</t>
  </si>
  <si>
    <t>Handbook of the Mammals of the world - Volume 3 - Primates.</t>
  </si>
  <si>
    <t>Mittermeier, R. A.; et al.</t>
  </si>
  <si>
    <t>AF092L</t>
  </si>
  <si>
    <t>Primates in Perspective.</t>
  </si>
  <si>
    <t>Campbell, C.; et al.</t>
  </si>
  <si>
    <t>AF093L</t>
  </si>
  <si>
    <r>
      <t xml:space="preserve">Ecologia e Conservação de </t>
    </r>
    <r>
      <rPr>
        <i/>
        <sz val="11"/>
        <color theme="1"/>
        <rFont val="Calibri"/>
        <family val="2"/>
        <scheme val="minor"/>
      </rPr>
      <t>Alouata guariba clamitans</t>
    </r>
    <r>
      <rPr>
        <sz val="11"/>
        <color theme="1"/>
        <rFont val="Calibri"/>
        <family val="2"/>
        <scheme val="minor"/>
      </rPr>
      <t>Cabrera, 1940 em Floresta Ombrófila Mista no Estado do Paraná, Brasil.</t>
    </r>
  </si>
  <si>
    <t>Miranda, J. M. D.</t>
  </si>
  <si>
    <t>AF095L</t>
  </si>
  <si>
    <r>
      <t xml:space="preserve">Abundance, Habitat Use and Diet of </t>
    </r>
    <r>
      <rPr>
        <i/>
        <sz val="11"/>
        <color theme="1"/>
        <rFont val="Calibri"/>
        <family val="2"/>
        <scheme val="minor"/>
      </rPr>
      <t xml:space="preserve">Callicebus nigrifrons </t>
    </r>
    <r>
      <rPr>
        <sz val="11"/>
        <color theme="1"/>
        <rFont val="Calibri"/>
        <family val="2"/>
        <scheme val="minor"/>
      </rPr>
      <t>Spix (Primates, Pitheciidae) in Cantareira State Park, São Paulo, Brazil.</t>
    </r>
  </si>
  <si>
    <t>Travelin, L. C.; et al.</t>
  </si>
  <si>
    <t>AF097L</t>
  </si>
  <si>
    <r>
      <t xml:space="preserve">Comparative Seed Dispersal Effectiveness of Sympatric </t>
    </r>
    <r>
      <rPr>
        <i/>
        <sz val="11"/>
        <color theme="1"/>
        <rFont val="Calibri"/>
        <family val="2"/>
        <scheme val="minor"/>
      </rPr>
      <t>Alouatta guariba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Brachyteles arachnoides</t>
    </r>
    <r>
      <rPr>
        <sz val="11"/>
        <color theme="1"/>
        <rFont val="Calibri"/>
        <family val="2"/>
        <scheme val="minor"/>
      </rPr>
      <t xml:space="preserve"> in Southeastern Brazil.</t>
    </r>
  </si>
  <si>
    <t>Martins M. M.</t>
  </si>
  <si>
    <t>AF098L</t>
  </si>
  <si>
    <r>
      <t>Frugivoria e Efetividade de Dispersão de Sementes dos Últimos Grandes Frugívoros da Mata Atlântica: a Anta (</t>
    </r>
    <r>
      <rPr>
        <i/>
        <sz val="11"/>
        <color theme="1"/>
        <rFont val="Calibri"/>
        <family val="2"/>
        <scheme val="minor"/>
      </rPr>
      <t>Tapirus terrestris</t>
    </r>
    <r>
      <rPr>
        <sz val="11"/>
        <color theme="1"/>
        <rFont val="Calibri"/>
        <family val="2"/>
        <scheme val="minor"/>
      </rPr>
      <t>) e o Muriqui (</t>
    </r>
    <r>
      <rPr>
        <i/>
        <sz val="11"/>
        <color theme="1"/>
        <rFont val="Calibri"/>
        <family val="2"/>
        <scheme val="minor"/>
      </rPr>
      <t>Brachyteles arachnoides</t>
    </r>
    <r>
      <rPr>
        <sz val="11"/>
        <color theme="1"/>
        <rFont val="Calibri"/>
        <family val="2"/>
        <scheme val="minor"/>
      </rPr>
      <t>).</t>
    </r>
  </si>
  <si>
    <t>Bueno, R. S.</t>
  </si>
  <si>
    <t>AF099L</t>
  </si>
  <si>
    <r>
      <t>Dispersão de Sementes pelo Mono-Carvoeiro (</t>
    </r>
    <r>
      <rPr>
        <i/>
        <sz val="11"/>
        <color theme="1"/>
        <rFont val="Calibri"/>
        <family val="2"/>
        <scheme val="minor"/>
      </rPr>
      <t xml:space="preserve">Brachyteles arachnoides </t>
    </r>
    <r>
      <rPr>
        <sz val="11"/>
        <color theme="1"/>
        <rFont val="Calibri"/>
        <family val="2"/>
        <scheme val="minor"/>
      </rPr>
      <t>E. Geoffroy, 1806) no Parque Estadual de Carlos Botelho.</t>
    </r>
  </si>
  <si>
    <t>de Moraes, P. R. L.</t>
  </si>
  <si>
    <t>14,15,16,17,19,20,20,20</t>
  </si>
  <si>
    <t>17,18,19,20,20,20</t>
  </si>
  <si>
    <t>Callithrix jacchus</t>
  </si>
  <si>
    <t>Alo_car</t>
  </si>
  <si>
    <t>Alo_gua</t>
  </si>
  <si>
    <t>Bra_ara</t>
  </si>
  <si>
    <t>Cal_nig</t>
  </si>
  <si>
    <t>Cal_pen</t>
  </si>
  <si>
    <t>Cal_aur</t>
  </si>
  <si>
    <t>Leo_cai</t>
  </si>
  <si>
    <t>Leo_chr</t>
  </si>
  <si>
    <t>Sap_lib</t>
  </si>
  <si>
    <t>Sap_nig</t>
  </si>
  <si>
    <t>species</t>
  </si>
  <si>
    <t>body_size</t>
  </si>
  <si>
    <t>group_size</t>
  </si>
  <si>
    <t>fruits_diet</t>
  </si>
  <si>
    <t>leaves_diet</t>
  </si>
  <si>
    <t>gen_rich</t>
  </si>
  <si>
    <t>animal_diet</t>
  </si>
  <si>
    <t>time_lower</t>
  </si>
  <si>
    <t>time_middle</t>
  </si>
  <si>
    <t>time_upper</t>
  </si>
  <si>
    <t>habitat</t>
  </si>
  <si>
    <t>daily_distance</t>
  </si>
  <si>
    <t>home_range</t>
  </si>
  <si>
    <t>depo_seed</t>
  </si>
  <si>
    <t>gut_pass_time</t>
  </si>
  <si>
    <t>seed_wid_disp</t>
  </si>
  <si>
    <t>seed_len_disp</t>
  </si>
  <si>
    <t>max_seed_wid</t>
  </si>
  <si>
    <t>max_seed_len</t>
  </si>
  <si>
    <t>Cal_jac</t>
  </si>
  <si>
    <t>ave_seed_size</t>
  </si>
  <si>
    <t>ave_seed_weig</t>
  </si>
  <si>
    <t>max_seed_size</t>
  </si>
  <si>
    <t>max_seed_weig</t>
  </si>
  <si>
    <t>germination</t>
  </si>
  <si>
    <t>time_germi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</si>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</sst>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i/>
      <sz val="10"/>
      <color indexed="8"/>
      <name val="Garamond"/>
      <family val="1"/>
    </font>
    <font>
      <i/>
      <sz val="10"/>
      <name val="Garamond"/>
      <family val="1"/>
    </font>
    <font>
      <sz val="10"/>
      <color indexed="8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9" fontId="7" fillId="0" borderId="0" xfId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2" fillId="0" borderId="1" xfId="0" applyFont="1" applyFill="1" applyBorder="1" applyAlignment="1">
      <alignment horizontal="left"/>
    </xf>
    <xf numFmtId="0" fontId="0" fillId="0" borderId="1" xfId="0" applyNumberFormat="1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Fill="1" applyBorder="1"/>
    <xf numFmtId="0" fontId="9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2" fontId="7" fillId="0" borderId="0" xfId="1" applyNumberFormat="1" applyFont="1" applyFill="1" applyBorder="1" applyAlignment="1">
      <alignment horizontal="left"/>
    </xf>
    <xf numFmtId="2" fontId="7" fillId="0" borderId="0" xfId="0" applyNumberFormat="1" applyFont="1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6" fillId="0" borderId="1" xfId="0" applyNumberFormat="1" applyFont="1" applyFill="1" applyBorder="1" applyAlignment="1">
      <alignment horizontal="left"/>
    </xf>
    <xf numFmtId="10" fontId="0" fillId="0" borderId="1" xfId="0" applyNumberFormat="1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2" fontId="6" fillId="0" borderId="1" xfId="0" applyNumberFormat="1" applyFont="1" applyFill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65" fontId="0" fillId="0" borderId="1" xfId="0" applyNumberFormat="1" applyBorder="1" applyAlignment="1">
      <alignment horizontal="left"/>
    </xf>
    <xf numFmtId="16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0" fillId="0" borderId="1" xfId="0" applyNumberForma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3" fontId="6" fillId="0" borderId="1" xfId="0" applyNumberFormat="1" applyFont="1" applyFill="1" applyBorder="1" applyAlignment="1">
      <alignment horizontal="left"/>
    </xf>
    <xf numFmtId="3" fontId="7" fillId="0" borderId="1" xfId="0" applyNumberFormat="1" applyFont="1" applyFill="1" applyBorder="1" applyAlignment="1">
      <alignment horizontal="left"/>
    </xf>
    <xf numFmtId="2" fontId="7" fillId="0" borderId="1" xfId="0" applyNumberFormat="1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7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EBE8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9ABE1-E708-4AB3-A04F-7949AB7F4376}">
  <dimension ref="A1:T12"/>
  <sheetViews>
    <sheetView workbookViewId="0">
      <pane xSplit="1" topLeftCell="B1" activePane="topRight" state="frozen"/>
      <selection pane="topRight" activeCell="M1" sqref="M1"/>
    </sheetView>
  </sheetViews>
  <sheetFormatPr defaultRowHeight="15" x14ac:dyDescent="0.25"/>
  <cols>
    <col min="1" max="1" width="26.85546875" bestFit="1" customWidth="1"/>
    <col min="2" max="2" width="12.7109375" bestFit="1" customWidth="1"/>
    <col min="3" max="3" width="12.140625" bestFit="1" customWidth="1"/>
    <col min="4" max="4" width="14" bestFit="1" customWidth="1"/>
    <col min="5" max="6" width="15" bestFit="1" customWidth="1"/>
    <col min="7" max="7" width="12.7109375" customWidth="1"/>
    <col min="8" max="8" width="12.85546875" customWidth="1"/>
    <col min="9" max="9" width="13.7109375" customWidth="1"/>
    <col min="10" max="10" width="13.85546875" customWidth="1"/>
    <col min="11" max="11" width="15.140625" customWidth="1"/>
    <col min="12" max="12" width="13.7109375" customWidth="1"/>
    <col min="13" max="13" width="13.42578125" bestFit="1" customWidth="1"/>
    <col min="14" max="14" width="15.85546875" bestFit="1" customWidth="1"/>
    <col min="15" max="15" width="12.42578125" customWidth="1"/>
    <col min="16" max="16" width="10.42578125" customWidth="1"/>
    <col min="17" max="17" width="10.85546875" bestFit="1" customWidth="1"/>
    <col min="18" max="18" width="11.42578125" customWidth="1"/>
    <col min="19" max="19" width="12" customWidth="1"/>
    <col min="20" max="20" width="12.140625" customWidth="1"/>
  </cols>
  <sheetData>
    <row r="1" spans="1:20" ht="60.75" customHeight="1" x14ac:dyDescent="0.25">
      <c r="A1" s="1" t="s">
        <v>0</v>
      </c>
      <c r="B1" s="1" t="s">
        <v>1</v>
      </c>
      <c r="C1" s="2" t="s">
        <v>2</v>
      </c>
      <c r="D1" s="2" t="s">
        <v>13</v>
      </c>
      <c r="E1" s="3" t="s">
        <v>3</v>
      </c>
      <c r="F1" s="3" t="s">
        <v>4</v>
      </c>
      <c r="G1" s="4" t="s">
        <v>5</v>
      </c>
      <c r="H1" s="4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x14ac:dyDescent="0.25">
      <c r="A2" s="25" t="s">
        <v>20</v>
      </c>
      <c r="B2" s="8" t="s">
        <v>21</v>
      </c>
      <c r="C2" s="9">
        <v>6.42</v>
      </c>
      <c r="D2" s="10">
        <v>12</v>
      </c>
      <c r="E2" s="11">
        <v>0.22</v>
      </c>
      <c r="F2" s="11">
        <v>0.61</v>
      </c>
      <c r="G2" s="10">
        <v>19.3</v>
      </c>
      <c r="H2" s="12">
        <v>0</v>
      </c>
      <c r="I2" s="10" t="s">
        <v>22</v>
      </c>
      <c r="J2" s="10" t="s">
        <v>23</v>
      </c>
      <c r="K2" s="10" t="s">
        <v>24</v>
      </c>
      <c r="L2" s="10" t="s">
        <v>25</v>
      </c>
      <c r="M2" s="10">
        <v>678</v>
      </c>
      <c r="N2" s="10">
        <v>3.6</v>
      </c>
      <c r="O2" s="10" t="s">
        <v>26</v>
      </c>
      <c r="P2" s="10">
        <v>20</v>
      </c>
      <c r="Q2" s="10">
        <v>0.78</v>
      </c>
      <c r="R2" s="10">
        <v>1.23</v>
      </c>
      <c r="S2" s="10">
        <v>5</v>
      </c>
      <c r="T2" s="10">
        <v>8</v>
      </c>
    </row>
    <row r="3" spans="1:20" x14ac:dyDescent="0.25">
      <c r="A3" s="25" t="s">
        <v>27</v>
      </c>
      <c r="B3" s="8" t="s">
        <v>21</v>
      </c>
      <c r="C3" s="9">
        <v>6.73</v>
      </c>
      <c r="D3" s="10">
        <v>5.7</v>
      </c>
      <c r="E3" s="11">
        <v>0.26</v>
      </c>
      <c r="F3" s="11">
        <v>0.65</v>
      </c>
      <c r="G3" s="10">
        <v>19.3</v>
      </c>
      <c r="H3" s="12">
        <v>0</v>
      </c>
      <c r="I3" s="10" t="s">
        <v>22</v>
      </c>
      <c r="J3" s="10" t="s">
        <v>23</v>
      </c>
      <c r="K3" s="10" t="s">
        <v>24</v>
      </c>
      <c r="L3" s="10" t="s">
        <v>25</v>
      </c>
      <c r="M3" s="10">
        <v>525</v>
      </c>
      <c r="N3" s="10">
        <v>4.8</v>
      </c>
      <c r="O3" s="10" t="s">
        <v>26</v>
      </c>
      <c r="P3" s="10">
        <v>20</v>
      </c>
      <c r="Q3" s="22">
        <v>0.64</v>
      </c>
      <c r="R3" s="22">
        <v>1.03</v>
      </c>
      <c r="S3" s="10">
        <v>2</v>
      </c>
      <c r="T3" s="10">
        <v>5.0999999999999996</v>
      </c>
    </row>
    <row r="4" spans="1:20" x14ac:dyDescent="0.25">
      <c r="A4" s="26" t="s">
        <v>28</v>
      </c>
      <c r="B4" s="8" t="s">
        <v>21</v>
      </c>
      <c r="C4" s="9">
        <v>10.199999999999999</v>
      </c>
      <c r="D4" s="10">
        <v>31</v>
      </c>
      <c r="E4" s="11">
        <v>0.35</v>
      </c>
      <c r="F4" s="11">
        <v>0.46</v>
      </c>
      <c r="G4" s="10">
        <v>37.4</v>
      </c>
      <c r="H4" s="12">
        <v>0</v>
      </c>
      <c r="I4" s="10" t="s">
        <v>22</v>
      </c>
      <c r="J4" s="10" t="s">
        <v>24</v>
      </c>
      <c r="K4" s="10" t="s">
        <v>23</v>
      </c>
      <c r="L4" s="10" t="s">
        <v>29</v>
      </c>
      <c r="M4" s="10">
        <v>766</v>
      </c>
      <c r="N4" s="10">
        <v>99.3</v>
      </c>
      <c r="O4" s="10" t="s">
        <v>30</v>
      </c>
      <c r="P4" s="10">
        <v>8</v>
      </c>
      <c r="Q4" s="10">
        <v>0.75</v>
      </c>
      <c r="R4" s="10">
        <v>1.19</v>
      </c>
      <c r="S4" s="10">
        <v>2.9</v>
      </c>
      <c r="T4" s="10">
        <v>6.4</v>
      </c>
    </row>
    <row r="5" spans="1:20" x14ac:dyDescent="0.25">
      <c r="A5" s="26" t="s">
        <v>31</v>
      </c>
      <c r="B5" s="8" t="s">
        <v>32</v>
      </c>
      <c r="C5" s="10">
        <v>1.325</v>
      </c>
      <c r="D5" s="10">
        <v>6</v>
      </c>
      <c r="E5" s="11">
        <v>0.61</v>
      </c>
      <c r="F5" s="11">
        <v>0.11</v>
      </c>
      <c r="G5" s="10">
        <v>38.299999999999997</v>
      </c>
      <c r="H5" s="12">
        <v>7.0000000000000007E-2</v>
      </c>
      <c r="I5" s="10" t="s">
        <v>22</v>
      </c>
      <c r="J5" s="10" t="s">
        <v>23</v>
      </c>
      <c r="K5" s="10" t="s">
        <v>24</v>
      </c>
      <c r="L5" s="10" t="s">
        <v>29</v>
      </c>
      <c r="M5" s="10">
        <v>1014</v>
      </c>
      <c r="N5" s="10">
        <v>16.600000000000001</v>
      </c>
      <c r="O5" s="10" t="s">
        <v>30</v>
      </c>
      <c r="P5" s="10">
        <v>3</v>
      </c>
      <c r="Q5" s="10">
        <v>0.66</v>
      </c>
      <c r="R5" s="10">
        <v>0.91</v>
      </c>
      <c r="S5" s="10">
        <v>2</v>
      </c>
      <c r="T5" s="10">
        <v>2.2000000000000002</v>
      </c>
    </row>
    <row r="6" spans="1:20" x14ac:dyDescent="0.25">
      <c r="A6" s="25" t="s">
        <v>65</v>
      </c>
      <c r="B6" s="8" t="s">
        <v>33</v>
      </c>
      <c r="C6" s="10">
        <v>344</v>
      </c>
      <c r="D6" s="10">
        <v>5.5</v>
      </c>
      <c r="E6" s="11">
        <v>0.16</v>
      </c>
      <c r="F6" s="11">
        <v>0</v>
      </c>
      <c r="G6" s="10">
        <v>38.299999999999997</v>
      </c>
      <c r="H6" s="12">
        <v>0.41</v>
      </c>
      <c r="I6" s="10" t="s">
        <v>23</v>
      </c>
      <c r="J6" s="10" t="s">
        <v>24</v>
      </c>
      <c r="K6" s="10" t="s">
        <v>22</v>
      </c>
      <c r="L6" s="10" t="s">
        <v>25</v>
      </c>
      <c r="M6" s="10">
        <v>1163</v>
      </c>
      <c r="N6" s="10">
        <v>13.7</v>
      </c>
      <c r="O6" s="10" t="s">
        <v>30</v>
      </c>
      <c r="P6" s="10">
        <v>3</v>
      </c>
      <c r="Q6" s="10">
        <v>0.7</v>
      </c>
      <c r="R6" s="10">
        <v>0.76</v>
      </c>
      <c r="S6" s="10">
        <v>2.5</v>
      </c>
      <c r="T6" s="10">
        <v>2.2999999999999998</v>
      </c>
    </row>
    <row r="7" spans="1:20" x14ac:dyDescent="0.25">
      <c r="A7" s="25" t="s">
        <v>34</v>
      </c>
      <c r="B7" s="8" t="s">
        <v>33</v>
      </c>
      <c r="C7" s="10">
        <v>429</v>
      </c>
      <c r="D7" s="10">
        <v>6</v>
      </c>
      <c r="E7" s="11">
        <v>0.24</v>
      </c>
      <c r="F7" s="11">
        <v>0</v>
      </c>
      <c r="G7" s="10">
        <v>38.299999999999997</v>
      </c>
      <c r="H7" s="12">
        <v>0.26</v>
      </c>
      <c r="I7" s="10" t="s">
        <v>23</v>
      </c>
      <c r="J7" s="10" t="s">
        <v>24</v>
      </c>
      <c r="K7" s="10" t="s">
        <v>22</v>
      </c>
      <c r="L7" s="10" t="s">
        <v>25</v>
      </c>
      <c r="M7" s="10">
        <v>962</v>
      </c>
      <c r="N7" s="10">
        <v>25.7</v>
      </c>
      <c r="O7" s="10" t="s">
        <v>30</v>
      </c>
      <c r="P7" s="10">
        <v>3</v>
      </c>
      <c r="Q7" s="10">
        <v>0.49</v>
      </c>
      <c r="R7" s="10">
        <v>0.74</v>
      </c>
      <c r="S7" s="10">
        <v>1</v>
      </c>
      <c r="T7" s="10">
        <v>1.4</v>
      </c>
    </row>
    <row r="8" spans="1:20" s="55" customFormat="1" x14ac:dyDescent="0.25">
      <c r="A8" s="56" t="s">
        <v>246</v>
      </c>
      <c r="B8" s="8" t="s">
        <v>33</v>
      </c>
      <c r="C8" s="10">
        <v>283</v>
      </c>
      <c r="D8" s="10">
        <v>8.1999999999999993</v>
      </c>
      <c r="E8" s="10">
        <v>0.35</v>
      </c>
      <c r="F8" s="10">
        <v>0.1</v>
      </c>
      <c r="G8" s="10">
        <v>38.299999999999997</v>
      </c>
      <c r="H8" s="10">
        <v>0.15</v>
      </c>
      <c r="I8" s="54" t="s">
        <v>23</v>
      </c>
      <c r="J8" s="54" t="s">
        <v>24</v>
      </c>
      <c r="K8" s="54" t="s">
        <v>22</v>
      </c>
      <c r="L8" s="10" t="s">
        <v>25</v>
      </c>
      <c r="M8" s="10">
        <v>1117</v>
      </c>
      <c r="N8" s="10">
        <v>3.3</v>
      </c>
      <c r="O8" s="10" t="s">
        <v>30</v>
      </c>
      <c r="P8" s="10">
        <v>3</v>
      </c>
      <c r="Q8" s="10">
        <v>1.89</v>
      </c>
      <c r="R8" s="10">
        <v>2.78</v>
      </c>
      <c r="S8" s="10">
        <v>5</v>
      </c>
      <c r="T8" s="10">
        <v>8</v>
      </c>
    </row>
    <row r="9" spans="1:20" x14ac:dyDescent="0.25">
      <c r="A9" s="25" t="s">
        <v>35</v>
      </c>
      <c r="B9" s="8" t="s">
        <v>33</v>
      </c>
      <c r="C9" s="10">
        <v>620</v>
      </c>
      <c r="D9" s="10">
        <v>4.5</v>
      </c>
      <c r="E9" s="11">
        <v>0.82</v>
      </c>
      <c r="F9" s="11">
        <v>0</v>
      </c>
      <c r="G9" s="10">
        <v>15.8</v>
      </c>
      <c r="H9" s="12">
        <v>0.09</v>
      </c>
      <c r="I9" s="10" t="s">
        <v>22</v>
      </c>
      <c r="J9" s="10" t="s">
        <v>23</v>
      </c>
      <c r="K9" s="10" t="s">
        <v>24</v>
      </c>
      <c r="L9" s="10" t="s">
        <v>29</v>
      </c>
      <c r="M9" s="10">
        <v>1745</v>
      </c>
      <c r="N9" s="10">
        <v>226</v>
      </c>
      <c r="O9" s="10" t="s">
        <v>30</v>
      </c>
      <c r="P9" s="10">
        <v>1</v>
      </c>
      <c r="Q9" s="10">
        <v>0.74</v>
      </c>
      <c r="R9" s="10">
        <v>1.01</v>
      </c>
      <c r="S9" s="10">
        <v>1.5</v>
      </c>
      <c r="T9" s="10">
        <v>2.2000000000000002</v>
      </c>
    </row>
    <row r="10" spans="1:20" x14ac:dyDescent="0.25">
      <c r="A10" s="26" t="s">
        <v>36</v>
      </c>
      <c r="B10" s="8" t="s">
        <v>33</v>
      </c>
      <c r="C10" s="10">
        <v>575</v>
      </c>
      <c r="D10" s="10">
        <v>4.5</v>
      </c>
      <c r="E10" s="11">
        <v>0.51</v>
      </c>
      <c r="F10" s="11">
        <v>0</v>
      </c>
      <c r="G10" s="10">
        <v>15</v>
      </c>
      <c r="H10" s="27">
        <v>0.1</v>
      </c>
      <c r="I10" s="10" t="s">
        <v>24</v>
      </c>
      <c r="J10" s="10" t="s">
        <v>23</v>
      </c>
      <c r="K10" s="10" t="s">
        <v>22</v>
      </c>
      <c r="L10" s="10" t="s">
        <v>29</v>
      </c>
      <c r="M10" s="10">
        <v>2014</v>
      </c>
      <c r="N10" s="10">
        <v>123.3</v>
      </c>
      <c r="O10" s="10" t="s">
        <v>30</v>
      </c>
      <c r="P10" s="10">
        <v>1</v>
      </c>
      <c r="Q10" s="10">
        <v>0.59</v>
      </c>
      <c r="R10" s="10">
        <v>1.0900000000000001</v>
      </c>
      <c r="S10" s="10">
        <v>1.5</v>
      </c>
      <c r="T10" s="10">
        <v>2</v>
      </c>
    </row>
    <row r="11" spans="1:20" x14ac:dyDescent="0.25">
      <c r="A11" s="26" t="s">
        <v>37</v>
      </c>
      <c r="B11" s="10" t="s">
        <v>38</v>
      </c>
      <c r="C11" s="9">
        <v>3.05</v>
      </c>
      <c r="D11" s="10">
        <v>20.5</v>
      </c>
      <c r="E11" s="28">
        <v>0.4</v>
      </c>
      <c r="F11" s="11">
        <v>0.04</v>
      </c>
      <c r="G11" s="10">
        <v>39.6</v>
      </c>
      <c r="H11" s="12">
        <v>0.37</v>
      </c>
      <c r="I11" s="13" t="s">
        <v>24</v>
      </c>
      <c r="J11" s="10" t="s">
        <v>23</v>
      </c>
      <c r="K11" s="10" t="s">
        <v>22</v>
      </c>
      <c r="L11" s="10" t="s">
        <v>25</v>
      </c>
      <c r="M11" s="10">
        <v>2792.8</v>
      </c>
      <c r="N11" s="10">
        <v>300</v>
      </c>
      <c r="O11" s="10" t="s">
        <v>30</v>
      </c>
      <c r="P11" s="10">
        <v>3.5</v>
      </c>
      <c r="Q11" s="10">
        <v>0.61</v>
      </c>
      <c r="R11" s="10">
        <v>1.04</v>
      </c>
      <c r="S11" s="10">
        <v>2.5</v>
      </c>
      <c r="T11" s="10">
        <v>3</v>
      </c>
    </row>
    <row r="12" spans="1:20" x14ac:dyDescent="0.25">
      <c r="A12" s="26" t="s">
        <v>39</v>
      </c>
      <c r="B12" s="10" t="s">
        <v>38</v>
      </c>
      <c r="C12" s="9">
        <v>3.7</v>
      </c>
      <c r="D12" s="10">
        <v>17</v>
      </c>
      <c r="E12" s="11">
        <v>0.51</v>
      </c>
      <c r="F12" s="11">
        <v>0.18</v>
      </c>
      <c r="G12" s="10">
        <v>39.6</v>
      </c>
      <c r="H12" s="27">
        <v>0.2</v>
      </c>
      <c r="I12" s="13" t="s">
        <v>24</v>
      </c>
      <c r="J12" s="10" t="s">
        <v>23</v>
      </c>
      <c r="K12" s="10" t="s">
        <v>22</v>
      </c>
      <c r="L12" s="10" t="s">
        <v>25</v>
      </c>
      <c r="M12" s="10">
        <v>1344</v>
      </c>
      <c r="N12" s="10">
        <v>242</v>
      </c>
      <c r="O12" s="10" t="s">
        <v>30</v>
      </c>
      <c r="P12" s="10">
        <v>3.5</v>
      </c>
      <c r="Q12" s="10">
        <v>0.65</v>
      </c>
      <c r="R12" s="10">
        <v>1.1299999999999999</v>
      </c>
      <c r="S12" s="10">
        <v>3.5</v>
      </c>
      <c r="T12" s="10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2E55-8057-4E79-8D2F-8B3ADB527CE3}">
  <dimension ref="A1:Y12"/>
  <sheetViews>
    <sheetView tabSelected="1" workbookViewId="0">
      <selection activeCell="P6" sqref="P6"/>
    </sheetView>
  </sheetViews>
  <sheetFormatPr defaultRowHeight="15" x14ac:dyDescent="0.25"/>
  <cols>
    <col min="1" max="1" width="9" customWidth="1"/>
    <col min="2" max="2" width="10.140625" customWidth="1"/>
    <col min="3" max="3" width="10.5703125" bestFit="1" customWidth="1"/>
    <col min="4" max="4" width="10.28515625" bestFit="1" customWidth="1"/>
    <col min="5" max="5" width="11.28515625" bestFit="1" customWidth="1"/>
    <col min="7" max="7" width="11.5703125" bestFit="1" customWidth="1"/>
    <col min="8" max="8" width="11.28515625" bestFit="1" customWidth="1"/>
    <col min="9" max="9" width="12.42578125" bestFit="1" customWidth="1"/>
    <col min="10" max="10" width="11.42578125" bestFit="1" customWidth="1"/>
    <col min="12" max="12" width="13.85546875" bestFit="1" customWidth="1"/>
    <col min="13" max="13" width="12.140625" bestFit="1" customWidth="1"/>
    <col min="14" max="14" width="10.85546875" bestFit="1" customWidth="1"/>
  </cols>
  <sheetData>
    <row r="1" spans="1:25" x14ac:dyDescent="0.25">
      <c r="A1" s="57" t="s">
        <v>257</v>
      </c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277</v>
      </c>
      <c r="U1" t="s">
        <v>278</v>
      </c>
      <c r="V1" t="s">
        <v>279</v>
      </c>
      <c r="W1" t="s">
        <v>280</v>
      </c>
      <c r="X1" t="s">
        <v>281</v>
      </c>
      <c r="Y1" t="s">
        <v>282</v>
      </c>
    </row>
    <row r="2" spans="1:25" x14ac:dyDescent="0.25">
      <c r="A2" s="8" t="s">
        <v>247</v>
      </c>
      <c r="B2" s="9">
        <v>6.42</v>
      </c>
      <c r="C2" s="10">
        <v>12</v>
      </c>
      <c r="D2" s="11">
        <v>0.22</v>
      </c>
      <c r="E2" s="11">
        <v>0.61</v>
      </c>
      <c r="F2" s="10">
        <v>19.3</v>
      </c>
      <c r="G2" s="12">
        <v>0</v>
      </c>
      <c r="H2" s="10" t="s">
        <v>22</v>
      </c>
      <c r="I2" s="10" t="s">
        <v>23</v>
      </c>
      <c r="J2" s="10" t="s">
        <v>24</v>
      </c>
      <c r="K2" s="10" t="s">
        <v>25</v>
      </c>
      <c r="L2" s="10">
        <v>678</v>
      </c>
      <c r="M2" s="10">
        <v>3.6</v>
      </c>
      <c r="N2" s="10" t="s">
        <v>26</v>
      </c>
      <c r="O2" s="10">
        <v>20</v>
      </c>
      <c r="P2" s="10">
        <v>0.78</v>
      </c>
      <c r="Q2" s="10">
        <v>1.23</v>
      </c>
      <c r="R2" s="10">
        <v>5</v>
      </c>
      <c r="S2" s="10">
        <v>8</v>
      </c>
      <c r="T2" s="55">
        <v>6.98</v>
      </c>
      <c r="U2" s="55">
        <v>1.71</v>
      </c>
      <c r="V2" s="55">
        <v>15</v>
      </c>
      <c r="W2" s="55">
        <v>10.25</v>
      </c>
      <c r="X2" s="55">
        <v>0</v>
      </c>
      <c r="Y2" s="55">
        <v>-0.25</v>
      </c>
    </row>
    <row r="3" spans="1:25" x14ac:dyDescent="0.25">
      <c r="A3" s="8" t="s">
        <v>248</v>
      </c>
      <c r="B3" s="9">
        <v>6.73</v>
      </c>
      <c r="C3" s="10">
        <v>5.7</v>
      </c>
      <c r="D3" s="11">
        <v>0.26</v>
      </c>
      <c r="E3" s="11">
        <v>0.65</v>
      </c>
      <c r="F3" s="10">
        <v>19.3</v>
      </c>
      <c r="G3" s="12">
        <v>0</v>
      </c>
      <c r="H3" s="10" t="s">
        <v>22</v>
      </c>
      <c r="I3" s="10" t="s">
        <v>23</v>
      </c>
      <c r="J3" s="10" t="s">
        <v>24</v>
      </c>
      <c r="K3" s="10" t="s">
        <v>25</v>
      </c>
      <c r="L3" s="10">
        <v>525</v>
      </c>
      <c r="M3" s="10">
        <v>4.8</v>
      </c>
      <c r="N3" s="10" t="s">
        <v>26</v>
      </c>
      <c r="O3" s="10">
        <v>20</v>
      </c>
      <c r="P3" s="22">
        <v>0.64</v>
      </c>
      <c r="Q3" s="22">
        <v>1.03</v>
      </c>
      <c r="R3" s="10">
        <v>2</v>
      </c>
      <c r="S3" s="10">
        <v>5.0999999999999996</v>
      </c>
      <c r="T3" s="55">
        <v>9.58</v>
      </c>
      <c r="U3" s="55">
        <v>0.67</v>
      </c>
      <c r="V3" s="55">
        <v>25</v>
      </c>
      <c r="W3" s="55">
        <v>3.95</v>
      </c>
      <c r="X3" s="55">
        <v>0.34</v>
      </c>
      <c r="Y3" s="55">
        <v>-0.28000000000000003</v>
      </c>
    </row>
    <row r="4" spans="1:25" x14ac:dyDescent="0.25">
      <c r="A4" s="10" t="s">
        <v>249</v>
      </c>
      <c r="B4" s="9">
        <v>10.199999999999999</v>
      </c>
      <c r="C4" s="10">
        <v>31</v>
      </c>
      <c r="D4" s="11">
        <v>0.35</v>
      </c>
      <c r="E4" s="11">
        <v>0.46</v>
      </c>
      <c r="F4" s="10">
        <v>37.4</v>
      </c>
      <c r="G4" s="12">
        <v>0</v>
      </c>
      <c r="H4" s="10" t="s">
        <v>22</v>
      </c>
      <c r="I4" s="10" t="s">
        <v>24</v>
      </c>
      <c r="J4" s="10" t="s">
        <v>23</v>
      </c>
      <c r="K4" s="10" t="s">
        <v>29</v>
      </c>
      <c r="L4" s="10">
        <v>766</v>
      </c>
      <c r="M4" s="10">
        <v>99.3</v>
      </c>
      <c r="N4" s="10" t="s">
        <v>30</v>
      </c>
      <c r="O4" s="10">
        <v>8</v>
      </c>
      <c r="P4" s="10">
        <v>0.75</v>
      </c>
      <c r="Q4" s="10">
        <v>1.19</v>
      </c>
      <c r="R4" s="10">
        <v>2.9</v>
      </c>
      <c r="S4" s="10">
        <v>6.4</v>
      </c>
      <c r="T4" s="55">
        <v>12.07</v>
      </c>
      <c r="U4" s="55">
        <v>1.06</v>
      </c>
      <c r="V4" s="55">
        <v>22</v>
      </c>
      <c r="W4" s="55">
        <v>3.68</v>
      </c>
      <c r="X4" s="55">
        <v>0</v>
      </c>
      <c r="Y4" s="55">
        <v>-0.46</v>
      </c>
    </row>
    <row r="5" spans="1:25" x14ac:dyDescent="0.25">
      <c r="A5" s="10" t="s">
        <v>250</v>
      </c>
      <c r="B5" s="10">
        <v>1.325</v>
      </c>
      <c r="C5" s="10">
        <v>6</v>
      </c>
      <c r="D5" s="11">
        <v>0.61</v>
      </c>
      <c r="E5" s="11">
        <v>0.11</v>
      </c>
      <c r="F5" s="10">
        <v>38.299999999999997</v>
      </c>
      <c r="G5" s="12">
        <v>7.0000000000000007E-2</v>
      </c>
      <c r="H5" s="10" t="s">
        <v>22</v>
      </c>
      <c r="I5" s="10" t="s">
        <v>23</v>
      </c>
      <c r="J5" s="10" t="s">
        <v>24</v>
      </c>
      <c r="K5" s="10" t="s">
        <v>29</v>
      </c>
      <c r="L5" s="10">
        <v>1014</v>
      </c>
      <c r="M5" s="10">
        <v>16.600000000000001</v>
      </c>
      <c r="N5" s="10" t="s">
        <v>30</v>
      </c>
      <c r="O5" s="10">
        <v>3</v>
      </c>
      <c r="P5" s="10">
        <v>0.66</v>
      </c>
      <c r="Q5" s="10">
        <v>0.91</v>
      </c>
      <c r="R5" s="10">
        <v>2</v>
      </c>
      <c r="S5" s="10">
        <v>2.2000000000000002</v>
      </c>
      <c r="T5" s="55" t="s">
        <v>283</v>
      </c>
      <c r="U5" s="55" t="s">
        <v>283</v>
      </c>
      <c r="V5" s="55" t="s">
        <v>283</v>
      </c>
      <c r="W5" s="55" t="s">
        <v>283</v>
      </c>
      <c r="X5" s="55">
        <v>0.34</v>
      </c>
      <c r="Y5" s="55">
        <v>-0.28000000000000003</v>
      </c>
    </row>
    <row r="6" spans="1:25" x14ac:dyDescent="0.25">
      <c r="A6" s="8" t="s">
        <v>251</v>
      </c>
      <c r="B6" s="10">
        <v>344</v>
      </c>
      <c r="C6" s="10">
        <v>5.5</v>
      </c>
      <c r="D6" s="11">
        <v>0.16</v>
      </c>
      <c r="E6" s="11">
        <v>0</v>
      </c>
      <c r="F6" s="10">
        <v>38.299999999999997</v>
      </c>
      <c r="G6" s="12">
        <v>0.41</v>
      </c>
      <c r="H6" s="10" t="s">
        <v>23</v>
      </c>
      <c r="I6" s="10" t="s">
        <v>24</v>
      </c>
      <c r="J6" s="10" t="s">
        <v>22</v>
      </c>
      <c r="K6" s="10" t="s">
        <v>25</v>
      </c>
      <c r="L6" s="10">
        <v>1163</v>
      </c>
      <c r="M6" s="10">
        <v>13.7</v>
      </c>
      <c r="N6" s="10" t="s">
        <v>30</v>
      </c>
      <c r="O6" s="10">
        <v>3</v>
      </c>
      <c r="P6" s="10">
        <v>0.7</v>
      </c>
      <c r="Q6" s="10">
        <v>0.76</v>
      </c>
      <c r="R6" s="10">
        <v>2.5</v>
      </c>
      <c r="S6" s="10">
        <v>2.2999999999999998</v>
      </c>
      <c r="T6" s="55" t="s">
        <v>283</v>
      </c>
      <c r="U6" s="55" t="s">
        <v>283</v>
      </c>
      <c r="V6" s="55" t="s">
        <v>283</v>
      </c>
      <c r="W6" s="55" t="s">
        <v>283</v>
      </c>
      <c r="X6" s="55">
        <v>0</v>
      </c>
      <c r="Y6" s="55">
        <v>0.18</v>
      </c>
    </row>
    <row r="7" spans="1:25" x14ac:dyDescent="0.25">
      <c r="A7" s="8" t="s">
        <v>252</v>
      </c>
      <c r="B7" s="10">
        <v>429</v>
      </c>
      <c r="C7" s="10">
        <v>6</v>
      </c>
      <c r="D7" s="11">
        <v>0.24</v>
      </c>
      <c r="E7" s="11">
        <v>0</v>
      </c>
      <c r="F7" s="10">
        <v>38.299999999999997</v>
      </c>
      <c r="G7" s="12">
        <v>0.26</v>
      </c>
      <c r="H7" s="10" t="s">
        <v>23</v>
      </c>
      <c r="I7" s="10" t="s">
        <v>24</v>
      </c>
      <c r="J7" s="10" t="s">
        <v>22</v>
      </c>
      <c r="K7" s="10" t="s">
        <v>25</v>
      </c>
      <c r="L7" s="10">
        <v>962</v>
      </c>
      <c r="M7" s="10">
        <v>25.7</v>
      </c>
      <c r="N7" s="10" t="s">
        <v>30</v>
      </c>
      <c r="O7" s="10">
        <v>3</v>
      </c>
      <c r="P7" s="10">
        <v>0.49</v>
      </c>
      <c r="Q7" s="10">
        <v>0.74</v>
      </c>
      <c r="R7" s="10">
        <v>1</v>
      </c>
      <c r="S7" s="10">
        <v>1.4</v>
      </c>
      <c r="T7" s="55" t="s">
        <v>283</v>
      </c>
      <c r="U7" s="55" t="s">
        <v>283</v>
      </c>
      <c r="V7" s="55" t="s">
        <v>283</v>
      </c>
      <c r="W7" s="55" t="s">
        <v>283</v>
      </c>
      <c r="X7" s="55">
        <v>0</v>
      </c>
      <c r="Y7" s="55">
        <v>0.18</v>
      </c>
    </row>
    <row r="8" spans="1:25" x14ac:dyDescent="0.25">
      <c r="A8" s="8" t="s">
        <v>276</v>
      </c>
      <c r="B8" s="10">
        <v>283</v>
      </c>
      <c r="C8" s="10">
        <v>8.1999999999999993</v>
      </c>
      <c r="D8" s="10">
        <v>0.35</v>
      </c>
      <c r="E8" s="10">
        <v>0.1</v>
      </c>
      <c r="F8" s="10">
        <v>38.299999999999997</v>
      </c>
      <c r="G8" s="10">
        <v>0.15</v>
      </c>
      <c r="H8" s="54" t="s">
        <v>23</v>
      </c>
      <c r="I8" s="54" t="s">
        <v>24</v>
      </c>
      <c r="J8" s="54" t="s">
        <v>22</v>
      </c>
      <c r="K8" s="10" t="s">
        <v>25</v>
      </c>
      <c r="L8" s="10">
        <v>1117</v>
      </c>
      <c r="M8" s="10">
        <v>3.3</v>
      </c>
      <c r="N8" s="10" t="s">
        <v>30</v>
      </c>
      <c r="O8" s="10">
        <v>3</v>
      </c>
      <c r="P8" s="10">
        <v>1.89</v>
      </c>
      <c r="Q8" s="10">
        <v>2.78</v>
      </c>
      <c r="R8" s="10">
        <v>5</v>
      </c>
      <c r="S8" s="10">
        <v>8</v>
      </c>
      <c r="T8" s="55" t="s">
        <v>283</v>
      </c>
      <c r="U8" s="55" t="s">
        <v>283</v>
      </c>
      <c r="V8" s="55" t="s">
        <v>283</v>
      </c>
      <c r="W8" s="55" t="s">
        <v>283</v>
      </c>
      <c r="X8" s="55">
        <v>0</v>
      </c>
      <c r="Y8" s="55">
        <v>0.18</v>
      </c>
    </row>
    <row r="9" spans="1:25" x14ac:dyDescent="0.25">
      <c r="A9" s="8" t="s">
        <v>253</v>
      </c>
      <c r="B9" s="10">
        <v>620</v>
      </c>
      <c r="C9" s="10">
        <v>4.5</v>
      </c>
      <c r="D9" s="11">
        <v>0.82</v>
      </c>
      <c r="E9" s="11">
        <v>0</v>
      </c>
      <c r="F9" s="10">
        <v>15.8</v>
      </c>
      <c r="G9" s="12">
        <v>0.09</v>
      </c>
      <c r="H9" s="10" t="s">
        <v>22</v>
      </c>
      <c r="I9" s="10" t="s">
        <v>23</v>
      </c>
      <c r="J9" s="10" t="s">
        <v>24</v>
      </c>
      <c r="K9" s="10" t="s">
        <v>29</v>
      </c>
      <c r="L9" s="10">
        <v>1745</v>
      </c>
      <c r="M9" s="10">
        <v>226</v>
      </c>
      <c r="N9" s="10" t="s">
        <v>30</v>
      </c>
      <c r="O9" s="10">
        <v>1</v>
      </c>
      <c r="P9" s="10">
        <v>0.74</v>
      </c>
      <c r="Q9" s="10">
        <v>1.01</v>
      </c>
      <c r="R9" s="10">
        <v>1.5</v>
      </c>
      <c r="S9" s="10">
        <v>2.2000000000000002</v>
      </c>
      <c r="T9" s="55">
        <v>12.27</v>
      </c>
      <c r="U9" s="55">
        <v>0.51</v>
      </c>
      <c r="V9" s="55">
        <v>26.5</v>
      </c>
      <c r="W9" s="55">
        <v>3.25</v>
      </c>
      <c r="X9" s="55">
        <v>0.75</v>
      </c>
      <c r="Y9" s="55">
        <v>0</v>
      </c>
    </row>
    <row r="10" spans="1:25" x14ac:dyDescent="0.25">
      <c r="A10" s="10" t="s">
        <v>254</v>
      </c>
      <c r="B10" s="10">
        <v>575</v>
      </c>
      <c r="C10" s="10">
        <v>4.5</v>
      </c>
      <c r="D10" s="11">
        <v>0.51</v>
      </c>
      <c r="E10" s="11">
        <v>0</v>
      </c>
      <c r="F10" s="10">
        <v>15</v>
      </c>
      <c r="G10" s="27">
        <v>0.1</v>
      </c>
      <c r="H10" s="10" t="s">
        <v>24</v>
      </c>
      <c r="I10" s="10" t="s">
        <v>23</v>
      </c>
      <c r="J10" s="10" t="s">
        <v>22</v>
      </c>
      <c r="K10" s="10" t="s">
        <v>29</v>
      </c>
      <c r="L10" s="10">
        <v>2014</v>
      </c>
      <c r="M10" s="10">
        <v>123.3</v>
      </c>
      <c r="N10" s="10" t="s">
        <v>30</v>
      </c>
      <c r="O10" s="10">
        <v>1</v>
      </c>
      <c r="P10" s="10">
        <v>0.59</v>
      </c>
      <c r="Q10" s="10">
        <v>1.0900000000000001</v>
      </c>
      <c r="R10" s="10">
        <v>1.5</v>
      </c>
      <c r="S10" s="10">
        <v>2</v>
      </c>
      <c r="T10" s="55">
        <v>11.95</v>
      </c>
      <c r="U10" s="55">
        <v>0.21</v>
      </c>
      <c r="V10" s="55">
        <v>14</v>
      </c>
      <c r="W10" s="55">
        <v>0.3</v>
      </c>
      <c r="X10" s="55">
        <v>0.75</v>
      </c>
      <c r="Y10" s="55">
        <v>0</v>
      </c>
    </row>
    <row r="11" spans="1:25" x14ac:dyDescent="0.25">
      <c r="A11" s="10" t="s">
        <v>255</v>
      </c>
      <c r="B11" s="9">
        <v>3.05</v>
      </c>
      <c r="C11" s="10">
        <v>20.5</v>
      </c>
      <c r="D11" s="28">
        <v>0.4</v>
      </c>
      <c r="E11" s="11">
        <v>0.04</v>
      </c>
      <c r="F11" s="10">
        <v>39.6</v>
      </c>
      <c r="G11" s="12">
        <v>0.37</v>
      </c>
      <c r="H11" s="13" t="s">
        <v>24</v>
      </c>
      <c r="I11" s="10" t="s">
        <v>23</v>
      </c>
      <c r="J11" s="10" t="s">
        <v>22</v>
      </c>
      <c r="K11" s="10" t="s">
        <v>25</v>
      </c>
      <c r="L11" s="10">
        <v>2792.8</v>
      </c>
      <c r="M11" s="10">
        <v>300</v>
      </c>
      <c r="N11" s="10" t="s">
        <v>30</v>
      </c>
      <c r="O11" s="10">
        <v>3.5</v>
      </c>
      <c r="P11" s="10">
        <v>0.61</v>
      </c>
      <c r="Q11" s="10">
        <v>1.04</v>
      </c>
      <c r="R11" s="10">
        <v>2.5</v>
      </c>
      <c r="S11" s="10">
        <v>3</v>
      </c>
      <c r="T11" s="55">
        <v>22</v>
      </c>
      <c r="U11" s="55">
        <v>0.98</v>
      </c>
      <c r="V11" s="55">
        <v>22</v>
      </c>
      <c r="W11" s="55">
        <v>1.5</v>
      </c>
      <c r="X11" s="55">
        <v>0</v>
      </c>
      <c r="Y11" s="55">
        <v>0</v>
      </c>
    </row>
    <row r="12" spans="1:25" x14ac:dyDescent="0.25">
      <c r="A12" s="10" t="s">
        <v>256</v>
      </c>
      <c r="B12" s="9">
        <v>3.7</v>
      </c>
      <c r="C12" s="10">
        <v>17</v>
      </c>
      <c r="D12" s="11">
        <v>0.51</v>
      </c>
      <c r="E12" s="11">
        <v>0.18</v>
      </c>
      <c r="F12" s="10">
        <v>39.6</v>
      </c>
      <c r="G12" s="27">
        <v>0.2</v>
      </c>
      <c r="H12" s="13" t="s">
        <v>24</v>
      </c>
      <c r="I12" s="10" t="s">
        <v>23</v>
      </c>
      <c r="J12" s="10" t="s">
        <v>22</v>
      </c>
      <c r="K12" s="10" t="s">
        <v>25</v>
      </c>
      <c r="L12" s="10">
        <v>1344</v>
      </c>
      <c r="M12" s="10">
        <v>242</v>
      </c>
      <c r="N12" s="10" t="s">
        <v>30</v>
      </c>
      <c r="O12" s="10">
        <v>3.5</v>
      </c>
      <c r="P12" s="10">
        <v>0.65</v>
      </c>
      <c r="Q12" s="10">
        <v>1.1299999999999999</v>
      </c>
      <c r="R12" s="10">
        <v>3.5</v>
      </c>
      <c r="S12" s="10">
        <v>5</v>
      </c>
      <c r="T12" s="55">
        <v>22</v>
      </c>
      <c r="U12" s="55">
        <v>0.98</v>
      </c>
      <c r="V12" s="55">
        <v>22</v>
      </c>
      <c r="W12" s="55">
        <v>1.5</v>
      </c>
      <c r="X12" s="55">
        <v>0</v>
      </c>
      <c r="Y12" s="55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1A0F-D4F2-4B8B-9EFC-EEE754210517}">
  <dimension ref="A1:K59"/>
  <sheetViews>
    <sheetView workbookViewId="0">
      <selection activeCell="A58" sqref="A58"/>
    </sheetView>
  </sheetViews>
  <sheetFormatPr defaultRowHeight="15" x14ac:dyDescent="0.25"/>
  <cols>
    <col min="1" max="1" width="60.7109375" bestFit="1" customWidth="1"/>
    <col min="2" max="2" width="16.42578125" bestFit="1" customWidth="1"/>
    <col min="3" max="3" width="10.42578125" bestFit="1" customWidth="1"/>
    <col min="10" max="10" width="21.42578125" bestFit="1" customWidth="1"/>
  </cols>
  <sheetData>
    <row r="1" spans="1:11" x14ac:dyDescent="0.25">
      <c r="A1" s="14"/>
      <c r="B1" s="58" t="s">
        <v>20</v>
      </c>
      <c r="C1" s="58"/>
      <c r="D1" s="58"/>
      <c r="E1" s="58"/>
      <c r="F1" s="58"/>
      <c r="G1" s="58"/>
      <c r="H1" s="58"/>
      <c r="I1" s="15" t="s">
        <v>40</v>
      </c>
      <c r="J1" s="15" t="s">
        <v>41</v>
      </c>
    </row>
    <row r="2" spans="1:11" x14ac:dyDescent="0.25">
      <c r="A2" s="16" t="s">
        <v>3</v>
      </c>
      <c r="B2" s="29">
        <v>0.35</v>
      </c>
      <c r="C2" s="30">
        <v>0.28999999999999998</v>
      </c>
      <c r="D2" s="29">
        <v>0.12</v>
      </c>
      <c r="E2" s="29">
        <v>0.08</v>
      </c>
      <c r="F2" s="29">
        <v>0.35</v>
      </c>
      <c r="G2" s="29">
        <v>0.18</v>
      </c>
      <c r="H2" s="14"/>
      <c r="I2" s="14"/>
      <c r="J2" s="20" t="s">
        <v>42</v>
      </c>
      <c r="K2" s="21"/>
    </row>
    <row r="3" spans="1:11" x14ac:dyDescent="0.25">
      <c r="A3" s="16" t="s">
        <v>4</v>
      </c>
      <c r="B3" s="29">
        <v>0.56999999999999995</v>
      </c>
      <c r="C3" s="30">
        <v>0.61</v>
      </c>
      <c r="D3" s="29">
        <v>0.82</v>
      </c>
      <c r="E3" s="29">
        <v>0.72</v>
      </c>
      <c r="F3" s="29">
        <v>0.47</v>
      </c>
      <c r="G3" s="29">
        <v>0.51</v>
      </c>
      <c r="H3" s="14"/>
      <c r="I3" s="14"/>
      <c r="J3" s="20" t="s">
        <v>42</v>
      </c>
      <c r="K3" s="21"/>
    </row>
    <row r="4" spans="1:11" x14ac:dyDescent="0.25">
      <c r="A4" s="16" t="s">
        <v>43</v>
      </c>
      <c r="B4" s="14">
        <v>10</v>
      </c>
      <c r="C4" s="30">
        <v>9</v>
      </c>
      <c r="D4" s="29">
        <v>10</v>
      </c>
      <c r="E4" s="31"/>
      <c r="F4" s="31"/>
      <c r="G4" s="32"/>
      <c r="H4" s="14"/>
      <c r="I4" s="14"/>
      <c r="J4" s="17" t="s">
        <v>44</v>
      </c>
    </row>
    <row r="5" spans="1:11" x14ac:dyDescent="0.25">
      <c r="A5" s="16" t="s">
        <v>6</v>
      </c>
      <c r="B5" s="14"/>
      <c r="C5" s="33"/>
      <c r="D5" s="14"/>
      <c r="E5" s="14"/>
      <c r="F5" s="14"/>
      <c r="G5" s="14"/>
      <c r="H5" s="14"/>
      <c r="I5" s="14"/>
      <c r="J5" s="17"/>
    </row>
    <row r="6" spans="1:11" x14ac:dyDescent="0.25">
      <c r="A6" s="18" t="s">
        <v>7</v>
      </c>
      <c r="B6" s="14" t="s">
        <v>45</v>
      </c>
      <c r="C6" s="34" t="s">
        <v>45</v>
      </c>
      <c r="D6" s="14"/>
      <c r="E6" s="14"/>
      <c r="F6" s="14"/>
      <c r="G6" s="14"/>
      <c r="H6" s="14"/>
      <c r="I6" s="14"/>
      <c r="J6" s="17">
        <v>18</v>
      </c>
    </row>
    <row r="7" spans="1:11" x14ac:dyDescent="0.25">
      <c r="A7" s="18" t="s">
        <v>8</v>
      </c>
      <c r="B7" s="14" t="s">
        <v>46</v>
      </c>
      <c r="C7" s="34" t="s">
        <v>46</v>
      </c>
      <c r="D7" s="14"/>
      <c r="E7" s="14"/>
      <c r="F7" s="14"/>
      <c r="G7" s="14"/>
      <c r="H7" s="14"/>
      <c r="I7" s="14"/>
      <c r="J7" s="17">
        <v>18</v>
      </c>
    </row>
    <row r="8" spans="1:11" x14ac:dyDescent="0.25">
      <c r="A8" s="18" t="s">
        <v>9</v>
      </c>
      <c r="B8" s="14" t="s">
        <v>47</v>
      </c>
      <c r="C8" s="33"/>
      <c r="D8" s="14"/>
      <c r="E8" s="14"/>
      <c r="F8" s="35"/>
      <c r="G8" s="14"/>
      <c r="H8" s="14"/>
      <c r="I8" s="14"/>
      <c r="J8" s="17">
        <v>18</v>
      </c>
    </row>
    <row r="9" spans="1:11" x14ac:dyDescent="0.25">
      <c r="A9" s="16" t="s">
        <v>48</v>
      </c>
      <c r="B9" s="14" t="s">
        <v>49</v>
      </c>
      <c r="C9" s="33"/>
      <c r="D9" s="14"/>
      <c r="E9" s="14"/>
      <c r="F9" s="35"/>
      <c r="G9" s="14"/>
      <c r="H9" s="14"/>
      <c r="I9" s="14"/>
      <c r="J9" s="17"/>
    </row>
    <row r="10" spans="1:11" x14ac:dyDescent="0.25">
      <c r="A10" s="18" t="s">
        <v>10</v>
      </c>
      <c r="B10" s="14" t="s">
        <v>25</v>
      </c>
      <c r="C10" s="36"/>
      <c r="D10" s="14"/>
      <c r="E10" s="14"/>
      <c r="F10" s="37"/>
      <c r="G10" s="14"/>
      <c r="H10" s="14"/>
      <c r="I10" s="14"/>
      <c r="J10" s="17"/>
    </row>
    <row r="11" spans="1:11" x14ac:dyDescent="0.25">
      <c r="A11" s="16" t="s">
        <v>11</v>
      </c>
      <c r="B11" s="14">
        <v>557.5</v>
      </c>
      <c r="C11" s="38">
        <v>774.5</v>
      </c>
      <c r="D11" s="14">
        <v>703</v>
      </c>
      <c r="E11" s="14"/>
      <c r="F11" s="37"/>
      <c r="G11" s="14"/>
      <c r="H11" s="14"/>
      <c r="I11" s="14"/>
      <c r="J11" s="17" t="s">
        <v>50</v>
      </c>
    </row>
    <row r="12" spans="1:11" x14ac:dyDescent="0.25">
      <c r="A12" s="18" t="s">
        <v>12</v>
      </c>
      <c r="B12" s="14">
        <v>3</v>
      </c>
      <c r="C12" s="14">
        <v>1.95</v>
      </c>
      <c r="D12" s="14">
        <v>5.92</v>
      </c>
      <c r="E12" s="14"/>
      <c r="F12" s="14"/>
      <c r="G12" s="14"/>
      <c r="H12" s="14"/>
      <c r="I12" s="14"/>
      <c r="J12" s="17" t="s">
        <v>51</v>
      </c>
    </row>
    <row r="13" spans="1:11" x14ac:dyDescent="0.25">
      <c r="A13" s="18" t="s">
        <v>52</v>
      </c>
      <c r="B13" s="29">
        <v>11</v>
      </c>
      <c r="C13" s="14">
        <v>16</v>
      </c>
      <c r="D13" s="29">
        <v>13</v>
      </c>
      <c r="E13" s="14">
        <v>8</v>
      </c>
      <c r="F13" s="14">
        <v>6</v>
      </c>
      <c r="G13" s="14">
        <v>18.5</v>
      </c>
      <c r="H13" s="29">
        <v>10.5</v>
      </c>
      <c r="I13" s="14"/>
      <c r="J13" s="17" t="s">
        <v>53</v>
      </c>
    </row>
    <row r="14" spans="1:11" x14ac:dyDescent="0.25">
      <c r="A14" s="18" t="s">
        <v>14</v>
      </c>
      <c r="B14" s="14" t="s">
        <v>26</v>
      </c>
      <c r="C14" s="14"/>
      <c r="D14" s="14"/>
      <c r="E14" s="14"/>
      <c r="F14" s="14"/>
      <c r="G14" s="14"/>
      <c r="H14" s="14"/>
      <c r="I14" s="14"/>
      <c r="J14" s="17">
        <v>97</v>
      </c>
    </row>
    <row r="15" spans="1:11" x14ac:dyDescent="0.25">
      <c r="A15" s="18" t="s">
        <v>15</v>
      </c>
      <c r="B15" s="14"/>
      <c r="C15" s="36"/>
      <c r="D15" s="14"/>
      <c r="E15" s="14"/>
      <c r="F15" s="14"/>
      <c r="G15" s="14"/>
      <c r="H15" s="14"/>
      <c r="I15" s="14"/>
      <c r="J15" s="17"/>
    </row>
    <row r="16" spans="1:11" x14ac:dyDescent="0.25">
      <c r="A16" s="18" t="s">
        <v>16</v>
      </c>
      <c r="B16" s="14">
        <v>0.78</v>
      </c>
      <c r="C16" s="36"/>
      <c r="D16" s="14"/>
      <c r="E16" s="14"/>
      <c r="F16" s="14"/>
      <c r="G16" s="14"/>
      <c r="H16" s="14"/>
      <c r="I16" s="14"/>
      <c r="J16" s="17" t="s">
        <v>54</v>
      </c>
    </row>
    <row r="17" spans="1:10" x14ac:dyDescent="0.25">
      <c r="A17" s="18" t="s">
        <v>17</v>
      </c>
      <c r="B17" s="14">
        <v>1.23</v>
      </c>
      <c r="C17" s="33"/>
      <c r="D17" s="14"/>
      <c r="E17" s="14"/>
      <c r="F17" s="14"/>
      <c r="G17" s="14"/>
      <c r="H17" s="14"/>
      <c r="I17" s="14"/>
      <c r="J17" s="17" t="s">
        <v>54</v>
      </c>
    </row>
    <row r="18" spans="1:10" x14ac:dyDescent="0.25">
      <c r="A18" s="18" t="s">
        <v>18</v>
      </c>
      <c r="B18" s="29">
        <v>5</v>
      </c>
      <c r="C18" s="36"/>
      <c r="D18" s="14"/>
      <c r="E18" s="14"/>
      <c r="F18" s="14"/>
      <c r="G18" s="14"/>
      <c r="H18" s="14"/>
      <c r="I18" s="14"/>
      <c r="J18" s="17" t="s">
        <v>54</v>
      </c>
    </row>
    <row r="19" spans="1:10" x14ac:dyDescent="0.25">
      <c r="A19" s="18" t="s">
        <v>19</v>
      </c>
      <c r="B19" s="29">
        <v>8</v>
      </c>
      <c r="C19" s="36"/>
      <c r="D19" s="14"/>
      <c r="E19" s="14"/>
      <c r="F19" s="14"/>
      <c r="G19" s="14"/>
      <c r="H19" s="14"/>
      <c r="I19" s="14"/>
      <c r="J19" s="17" t="s">
        <v>54</v>
      </c>
    </row>
    <row r="21" spans="1:10" x14ac:dyDescent="0.25">
      <c r="A21" s="14"/>
      <c r="B21" s="58" t="s">
        <v>27</v>
      </c>
      <c r="C21" s="58"/>
      <c r="D21" s="58"/>
      <c r="E21" s="58"/>
      <c r="F21" s="58"/>
      <c r="G21" s="58"/>
      <c r="H21" s="58"/>
      <c r="I21" s="15" t="s">
        <v>40</v>
      </c>
      <c r="J21" s="15" t="s">
        <v>41</v>
      </c>
    </row>
    <row r="22" spans="1:10" x14ac:dyDescent="0.25">
      <c r="A22" s="16" t="s">
        <v>3</v>
      </c>
      <c r="B22" s="29">
        <v>0.41</v>
      </c>
      <c r="C22" s="30">
        <v>0.08</v>
      </c>
      <c r="D22" s="29">
        <v>0.15</v>
      </c>
      <c r="E22" s="29">
        <v>0.47</v>
      </c>
      <c r="F22" s="29">
        <v>0.39</v>
      </c>
      <c r="G22" s="29">
        <v>0.09</v>
      </c>
      <c r="H22" s="29">
        <v>0.35</v>
      </c>
      <c r="I22" s="29">
        <v>0.18</v>
      </c>
      <c r="J22" s="17" t="s">
        <v>244</v>
      </c>
    </row>
    <row r="23" spans="1:10" x14ac:dyDescent="0.25">
      <c r="A23" s="16" t="s">
        <v>4</v>
      </c>
      <c r="B23" s="29">
        <v>0.56999999999999995</v>
      </c>
      <c r="C23" s="39">
        <v>0.8</v>
      </c>
      <c r="D23" s="29">
        <v>0.78</v>
      </c>
      <c r="E23" s="40">
        <v>0.5</v>
      </c>
      <c r="F23" s="29">
        <v>0.52</v>
      </c>
      <c r="G23" s="29">
        <v>0.78</v>
      </c>
      <c r="H23" s="29">
        <v>0.59</v>
      </c>
      <c r="I23" s="29">
        <v>0.67</v>
      </c>
      <c r="J23" s="17" t="s">
        <v>244</v>
      </c>
    </row>
    <row r="24" spans="1:10" x14ac:dyDescent="0.25">
      <c r="A24" s="16" t="s">
        <v>43</v>
      </c>
      <c r="B24" s="29">
        <v>10</v>
      </c>
      <c r="C24" s="41">
        <v>6</v>
      </c>
      <c r="D24" s="29">
        <v>6</v>
      </c>
      <c r="E24" s="29">
        <v>8</v>
      </c>
      <c r="F24" s="29">
        <v>13</v>
      </c>
      <c r="G24" s="32"/>
      <c r="H24" s="14"/>
      <c r="I24" s="14"/>
      <c r="J24" s="19" t="s">
        <v>55</v>
      </c>
    </row>
    <row r="25" spans="1:10" x14ac:dyDescent="0.25">
      <c r="A25" s="16" t="s">
        <v>6</v>
      </c>
      <c r="B25" s="14"/>
      <c r="C25" s="33"/>
      <c r="D25" s="14"/>
      <c r="E25" s="14"/>
      <c r="F25" s="14"/>
      <c r="G25" s="14"/>
      <c r="H25" s="14"/>
      <c r="I25" s="14"/>
      <c r="J25" s="17"/>
    </row>
    <row r="26" spans="1:10" x14ac:dyDescent="0.25">
      <c r="A26" s="18" t="s">
        <v>7</v>
      </c>
      <c r="B26" s="40">
        <v>0.18</v>
      </c>
      <c r="C26" s="36"/>
      <c r="D26" s="14"/>
      <c r="E26" s="14"/>
      <c r="F26" s="14"/>
      <c r="G26" s="14"/>
      <c r="H26" s="14"/>
      <c r="I26" s="14"/>
      <c r="J26" s="17">
        <v>93</v>
      </c>
    </row>
    <row r="27" spans="1:10" x14ac:dyDescent="0.25">
      <c r="A27" s="18" t="s">
        <v>8</v>
      </c>
      <c r="B27" s="40">
        <v>0.49</v>
      </c>
      <c r="C27" s="36"/>
      <c r="D27" s="14"/>
      <c r="E27" s="14"/>
      <c r="F27" s="14"/>
      <c r="G27" s="14"/>
      <c r="H27" s="14"/>
      <c r="I27" s="14"/>
      <c r="J27" s="17">
        <v>93</v>
      </c>
    </row>
    <row r="28" spans="1:10" x14ac:dyDescent="0.25">
      <c r="A28" s="18" t="s">
        <v>9</v>
      </c>
      <c r="B28" s="40">
        <v>0.42</v>
      </c>
      <c r="C28" s="33"/>
      <c r="D28" s="14"/>
      <c r="E28" s="14"/>
      <c r="F28" s="35"/>
      <c r="G28" s="14"/>
      <c r="H28" s="14"/>
      <c r="I28" s="14"/>
      <c r="J28" s="17">
        <v>93</v>
      </c>
    </row>
    <row r="29" spans="1:10" x14ac:dyDescent="0.25">
      <c r="A29" s="16" t="s">
        <v>48</v>
      </c>
      <c r="B29" s="14" t="s">
        <v>49</v>
      </c>
      <c r="C29" s="33"/>
      <c r="D29" s="14"/>
      <c r="E29" s="14"/>
      <c r="F29" s="35"/>
      <c r="G29" s="14"/>
      <c r="H29" s="14"/>
      <c r="I29" s="14"/>
      <c r="J29" s="17"/>
    </row>
    <row r="30" spans="1:10" x14ac:dyDescent="0.25">
      <c r="A30" s="18" t="s">
        <v>10</v>
      </c>
      <c r="B30" s="14" t="s">
        <v>25</v>
      </c>
      <c r="C30" s="36"/>
      <c r="D30" s="14"/>
      <c r="E30" s="14"/>
      <c r="F30" s="37"/>
      <c r="G30" s="14"/>
      <c r="H30" s="14"/>
      <c r="I30" s="14"/>
      <c r="J30" s="17"/>
    </row>
    <row r="31" spans="1:10" x14ac:dyDescent="0.25">
      <c r="A31" s="16" t="s">
        <v>11</v>
      </c>
      <c r="B31" s="14">
        <v>280</v>
      </c>
      <c r="C31" s="38">
        <v>751.5</v>
      </c>
      <c r="D31" s="42">
        <v>1.1870000000000001</v>
      </c>
      <c r="E31" s="43">
        <v>709</v>
      </c>
      <c r="F31" s="34">
        <v>679</v>
      </c>
      <c r="G31" s="44">
        <v>734</v>
      </c>
      <c r="H31" s="14"/>
      <c r="I31" s="14"/>
      <c r="J31" s="17" t="s">
        <v>245</v>
      </c>
    </row>
    <row r="32" spans="1:10" x14ac:dyDescent="0.25">
      <c r="A32" s="18" t="s">
        <v>12</v>
      </c>
      <c r="B32" s="45">
        <v>5.5</v>
      </c>
      <c r="C32" s="41">
        <v>5</v>
      </c>
      <c r="D32" s="14">
        <v>3.9</v>
      </c>
      <c r="E32" s="14"/>
      <c r="F32" s="14"/>
      <c r="G32" s="14"/>
      <c r="H32" s="14"/>
      <c r="I32" s="14"/>
      <c r="J32" s="17" t="s">
        <v>56</v>
      </c>
    </row>
    <row r="33" spans="1:10" x14ac:dyDescent="0.25">
      <c r="A33" s="18" t="s">
        <v>52</v>
      </c>
      <c r="B33" s="29">
        <v>6</v>
      </c>
      <c r="C33" s="41">
        <v>6</v>
      </c>
      <c r="D33" s="14">
        <v>6</v>
      </c>
      <c r="E33" s="29">
        <v>4</v>
      </c>
      <c r="F33" s="29">
        <v>6</v>
      </c>
      <c r="G33" s="29">
        <v>6.5</v>
      </c>
      <c r="H33" s="29">
        <v>6</v>
      </c>
      <c r="I33" s="14"/>
      <c r="J33" s="17" t="s">
        <v>57</v>
      </c>
    </row>
    <row r="34" spans="1:10" x14ac:dyDescent="0.25">
      <c r="A34" s="18" t="s">
        <v>14</v>
      </c>
      <c r="B34" s="46" t="s">
        <v>26</v>
      </c>
      <c r="C34" s="41"/>
      <c r="D34" s="14"/>
      <c r="E34" s="14"/>
      <c r="F34" s="14"/>
      <c r="G34" s="14"/>
      <c r="H34" s="14"/>
      <c r="I34" s="14"/>
      <c r="J34" s="17">
        <v>97</v>
      </c>
    </row>
    <row r="35" spans="1:10" x14ac:dyDescent="0.25">
      <c r="A35" s="18" t="s">
        <v>15</v>
      </c>
      <c r="B35" s="14" t="s">
        <v>58</v>
      </c>
      <c r="C35" s="36"/>
      <c r="D35" s="14"/>
      <c r="E35" s="14"/>
      <c r="F35" s="14"/>
      <c r="G35" s="14"/>
      <c r="H35" s="14"/>
      <c r="I35" s="14"/>
      <c r="J35" s="17">
        <v>97</v>
      </c>
    </row>
    <row r="36" spans="1:10" x14ac:dyDescent="0.25">
      <c r="A36" s="18" t="s">
        <v>16</v>
      </c>
      <c r="B36" s="14">
        <v>0.64</v>
      </c>
      <c r="C36" s="34"/>
      <c r="D36" s="14"/>
      <c r="E36" s="14"/>
      <c r="F36" s="14"/>
      <c r="G36" s="14"/>
      <c r="H36" s="14"/>
      <c r="I36" s="14"/>
      <c r="J36" s="17" t="s">
        <v>54</v>
      </c>
    </row>
    <row r="37" spans="1:10" x14ac:dyDescent="0.25">
      <c r="A37" s="18" t="s">
        <v>17</v>
      </c>
      <c r="B37" s="14">
        <v>1.03</v>
      </c>
      <c r="C37" s="41"/>
      <c r="D37" s="14"/>
      <c r="E37" s="14"/>
      <c r="F37" s="14"/>
      <c r="G37" s="14"/>
      <c r="H37" s="14"/>
      <c r="I37" s="14"/>
      <c r="J37" s="17" t="s">
        <v>54</v>
      </c>
    </row>
    <row r="38" spans="1:10" x14ac:dyDescent="0.25">
      <c r="A38" s="18" t="s">
        <v>18</v>
      </c>
      <c r="B38" s="29">
        <v>2</v>
      </c>
      <c r="C38" s="36"/>
      <c r="D38" s="14"/>
      <c r="E38" s="14"/>
      <c r="F38" s="14"/>
      <c r="G38" s="14"/>
      <c r="H38" s="14"/>
      <c r="I38" s="14"/>
      <c r="J38" s="17" t="s">
        <v>54</v>
      </c>
    </row>
    <row r="39" spans="1:10" x14ac:dyDescent="0.25">
      <c r="A39" s="18" t="s">
        <v>19</v>
      </c>
      <c r="B39" s="29">
        <v>5.0999999999999996</v>
      </c>
      <c r="C39" s="36"/>
      <c r="D39" s="14"/>
      <c r="E39" s="14"/>
      <c r="F39" s="14"/>
      <c r="G39" s="14"/>
      <c r="H39" s="14"/>
      <c r="I39" s="14"/>
      <c r="J39" s="17" t="s">
        <v>54</v>
      </c>
    </row>
    <row r="41" spans="1:10" x14ac:dyDescent="0.25">
      <c r="A41" s="14"/>
      <c r="B41" s="58" t="s">
        <v>28</v>
      </c>
      <c r="C41" s="58"/>
      <c r="D41" s="58"/>
      <c r="E41" s="58"/>
      <c r="F41" s="58"/>
      <c r="G41" s="58"/>
      <c r="H41" s="58"/>
      <c r="I41" s="15" t="s">
        <v>40</v>
      </c>
      <c r="J41" s="15" t="s">
        <v>41</v>
      </c>
    </row>
    <row r="42" spans="1:10" x14ac:dyDescent="0.25">
      <c r="A42" s="16" t="s">
        <v>3</v>
      </c>
      <c r="B42" s="40">
        <v>0.121</v>
      </c>
      <c r="C42" s="39">
        <v>0.59099999999999997</v>
      </c>
      <c r="D42" s="40">
        <v>0.20799999999999999</v>
      </c>
      <c r="E42" s="40">
        <v>0.73199999999999998</v>
      </c>
      <c r="F42" s="40">
        <v>0.121</v>
      </c>
      <c r="G42" s="14"/>
      <c r="H42" s="14"/>
      <c r="I42" s="14"/>
      <c r="J42" s="17" t="s">
        <v>59</v>
      </c>
    </row>
    <row r="43" spans="1:10" x14ac:dyDescent="0.25">
      <c r="A43" s="16" t="s">
        <v>4</v>
      </c>
      <c r="B43" s="40">
        <v>0.55300000000000005</v>
      </c>
      <c r="C43" s="39">
        <v>0.33200000000000002</v>
      </c>
      <c r="D43" s="40">
        <v>0.67</v>
      </c>
      <c r="E43" s="40">
        <v>0.18099999999999999</v>
      </c>
      <c r="F43" s="40">
        <v>0.55300000000000005</v>
      </c>
      <c r="G43" s="14"/>
      <c r="H43" s="14"/>
      <c r="I43" s="14"/>
      <c r="J43" s="17" t="s">
        <v>59</v>
      </c>
    </row>
    <row r="44" spans="1:10" x14ac:dyDescent="0.25">
      <c r="A44" s="16" t="s">
        <v>43</v>
      </c>
      <c r="B44" s="14">
        <v>14</v>
      </c>
      <c r="C44" s="41">
        <v>17</v>
      </c>
      <c r="D44" s="14"/>
      <c r="E44" s="14"/>
      <c r="F44" s="14"/>
      <c r="G44" s="14"/>
      <c r="H44" s="14"/>
      <c r="I44" s="14"/>
      <c r="J44" s="17">
        <v>15.99</v>
      </c>
    </row>
    <row r="45" spans="1:10" x14ac:dyDescent="0.25">
      <c r="A45" s="16" t="s">
        <v>6</v>
      </c>
      <c r="B45" s="14"/>
      <c r="C45" s="33"/>
      <c r="D45" s="14"/>
      <c r="E45" s="14"/>
      <c r="F45" s="14"/>
      <c r="G45" s="14"/>
      <c r="H45" s="14"/>
      <c r="I45" s="14"/>
      <c r="J45" s="17"/>
    </row>
    <row r="46" spans="1:10" x14ac:dyDescent="0.25">
      <c r="A46" s="18" t="s">
        <v>7</v>
      </c>
      <c r="B46" s="14"/>
      <c r="C46" s="36"/>
      <c r="D46" s="14"/>
      <c r="E46" s="14"/>
      <c r="F46" s="14"/>
      <c r="G46" s="14"/>
      <c r="H46" s="14"/>
      <c r="I46" s="14"/>
      <c r="J46" s="17"/>
    </row>
    <row r="47" spans="1:10" x14ac:dyDescent="0.25">
      <c r="A47" s="18" t="s">
        <v>8</v>
      </c>
      <c r="B47" s="14"/>
      <c r="C47" s="36"/>
      <c r="D47" s="14"/>
      <c r="E47" s="14"/>
      <c r="F47" s="14"/>
      <c r="G47" s="14"/>
      <c r="H47" s="14"/>
      <c r="I47" s="14"/>
      <c r="J47" s="17"/>
    </row>
    <row r="48" spans="1:10" x14ac:dyDescent="0.25">
      <c r="A48" s="18" t="s">
        <v>9</v>
      </c>
      <c r="B48" s="14"/>
      <c r="C48" s="33"/>
      <c r="D48" s="14"/>
      <c r="E48" s="14"/>
      <c r="F48" s="35"/>
      <c r="G48" s="14"/>
      <c r="H48" s="14"/>
      <c r="I48" s="14"/>
      <c r="J48" s="17"/>
    </row>
    <row r="49" spans="1:10" x14ac:dyDescent="0.25">
      <c r="A49" s="16" t="s">
        <v>48</v>
      </c>
      <c r="B49" s="14" t="s">
        <v>49</v>
      </c>
      <c r="C49" s="33"/>
      <c r="D49" s="14"/>
      <c r="E49" s="14"/>
      <c r="F49" s="35"/>
      <c r="G49" s="14"/>
      <c r="H49" s="14"/>
      <c r="I49" s="14"/>
      <c r="J49" s="17"/>
    </row>
    <row r="50" spans="1:10" x14ac:dyDescent="0.25">
      <c r="A50" s="18" t="s">
        <v>10</v>
      </c>
      <c r="B50" s="14" t="s">
        <v>29</v>
      </c>
      <c r="C50" s="36"/>
      <c r="D50" s="14"/>
      <c r="E50" s="14"/>
      <c r="F50" s="37"/>
      <c r="G50" s="14"/>
      <c r="H50" s="14"/>
      <c r="I50" s="14"/>
      <c r="J50" s="17"/>
    </row>
    <row r="51" spans="1:10" x14ac:dyDescent="0.25">
      <c r="A51" s="16" t="s">
        <v>11</v>
      </c>
      <c r="B51" s="41">
        <v>630</v>
      </c>
      <c r="C51" s="14">
        <v>903</v>
      </c>
      <c r="D51" s="14"/>
      <c r="E51" s="14"/>
      <c r="F51" s="37"/>
      <c r="G51" s="14"/>
      <c r="H51" s="14"/>
      <c r="I51" s="14"/>
      <c r="J51" s="17">
        <v>23.28</v>
      </c>
    </row>
    <row r="52" spans="1:10" x14ac:dyDescent="0.25">
      <c r="A52" s="16" t="s">
        <v>12</v>
      </c>
      <c r="B52" s="30">
        <v>128.65</v>
      </c>
      <c r="C52" s="14">
        <v>70</v>
      </c>
      <c r="D52" s="14"/>
      <c r="E52" s="14"/>
      <c r="F52" s="14"/>
      <c r="G52" s="14"/>
      <c r="H52" s="14"/>
      <c r="I52" s="14"/>
      <c r="J52" s="17">
        <v>27.23</v>
      </c>
    </row>
    <row r="53" spans="1:10" x14ac:dyDescent="0.25">
      <c r="A53" s="16" t="s">
        <v>52</v>
      </c>
      <c r="B53" s="41">
        <f>MEDIAN(25,30)</f>
        <v>27.5</v>
      </c>
      <c r="C53" s="14">
        <f>MEDIAN(29,31)</f>
        <v>30</v>
      </c>
      <c r="D53" s="14">
        <f>MEDIAN(33,39)</f>
        <v>36</v>
      </c>
      <c r="E53" s="14"/>
      <c r="F53" s="14"/>
      <c r="G53" s="14"/>
      <c r="H53" s="14"/>
      <c r="I53" s="14"/>
      <c r="J53" s="17" t="s">
        <v>60</v>
      </c>
    </row>
    <row r="54" spans="1:10" x14ac:dyDescent="0.25">
      <c r="A54" s="16" t="s">
        <v>14</v>
      </c>
      <c r="B54" s="41" t="s">
        <v>61</v>
      </c>
      <c r="C54" s="14" t="s">
        <v>61</v>
      </c>
      <c r="D54" s="14"/>
      <c r="E54" s="14"/>
      <c r="F54" s="14"/>
      <c r="G54" s="14"/>
      <c r="H54" s="14"/>
      <c r="I54" s="14"/>
      <c r="J54" s="17">
        <v>98.99</v>
      </c>
    </row>
    <row r="55" spans="1:10" x14ac:dyDescent="0.25">
      <c r="A55" s="18" t="s">
        <v>15</v>
      </c>
      <c r="B55" s="14" t="s">
        <v>62</v>
      </c>
      <c r="C55" s="36"/>
      <c r="D55" s="14"/>
      <c r="E55" s="14"/>
      <c r="F55" s="14"/>
      <c r="G55" s="14"/>
      <c r="H55" s="14"/>
      <c r="I55" s="14"/>
      <c r="J55" s="17">
        <v>98.99</v>
      </c>
    </row>
    <row r="56" spans="1:10" x14ac:dyDescent="0.25">
      <c r="A56" s="18" t="s">
        <v>16</v>
      </c>
      <c r="B56" s="29">
        <v>1.27</v>
      </c>
      <c r="C56" s="34">
        <v>0.75</v>
      </c>
      <c r="D56" s="14"/>
      <c r="E56" s="14"/>
      <c r="F56" s="14"/>
      <c r="G56" s="14"/>
      <c r="H56" s="14"/>
      <c r="I56" s="14"/>
      <c r="J56" s="17" t="s">
        <v>63</v>
      </c>
    </row>
    <row r="57" spans="1:10" x14ac:dyDescent="0.25">
      <c r="A57" s="18" t="s">
        <v>17</v>
      </c>
      <c r="B57" s="29">
        <v>1.62</v>
      </c>
      <c r="C57" s="41">
        <v>1.19</v>
      </c>
      <c r="D57" s="14"/>
      <c r="E57" s="14"/>
      <c r="F57" s="14"/>
      <c r="G57" s="14"/>
      <c r="H57" s="14"/>
      <c r="I57" s="14"/>
      <c r="J57" s="17" t="s">
        <v>63</v>
      </c>
    </row>
    <row r="58" spans="1:10" x14ac:dyDescent="0.25">
      <c r="A58" s="18" t="s">
        <v>18</v>
      </c>
      <c r="B58" s="29">
        <v>2.9</v>
      </c>
      <c r="C58" s="36"/>
      <c r="D58" s="14"/>
      <c r="E58" s="14"/>
      <c r="F58" s="14"/>
      <c r="G58" s="14"/>
      <c r="H58" s="14"/>
      <c r="I58" s="14"/>
      <c r="J58" s="17" t="s">
        <v>54</v>
      </c>
    </row>
    <row r="59" spans="1:10" x14ac:dyDescent="0.25">
      <c r="A59" s="18" t="s">
        <v>19</v>
      </c>
      <c r="B59" s="29">
        <v>6.4</v>
      </c>
      <c r="C59" s="36"/>
      <c r="D59" s="14"/>
      <c r="E59" s="14"/>
      <c r="F59" s="14"/>
      <c r="G59" s="14"/>
      <c r="H59" s="14"/>
      <c r="I59" s="14"/>
      <c r="J59" s="17" t="s">
        <v>54</v>
      </c>
    </row>
  </sheetData>
  <mergeCells count="3">
    <mergeCell ref="B1:H1"/>
    <mergeCell ref="B21:H21"/>
    <mergeCell ref="B41:H4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6F580-624F-4A50-86E3-B36590DB828F}">
  <dimension ref="A1:J19"/>
  <sheetViews>
    <sheetView workbookViewId="0"/>
  </sheetViews>
  <sheetFormatPr defaultRowHeight="15" x14ac:dyDescent="0.25"/>
  <cols>
    <col min="1" max="1" width="60.7109375" bestFit="1" customWidth="1"/>
    <col min="2" max="2" width="10.42578125" bestFit="1" customWidth="1"/>
    <col min="3" max="3" width="16.42578125" bestFit="1" customWidth="1"/>
    <col min="10" max="10" width="13.85546875" bestFit="1" customWidth="1"/>
  </cols>
  <sheetData>
    <row r="1" spans="1:10" x14ac:dyDescent="0.25">
      <c r="A1" s="14"/>
      <c r="B1" s="58" t="s">
        <v>31</v>
      </c>
      <c r="C1" s="58"/>
      <c r="D1" s="58"/>
      <c r="E1" s="58"/>
      <c r="F1" s="58"/>
      <c r="G1" s="58"/>
      <c r="H1" s="58"/>
      <c r="I1" s="15" t="s">
        <v>40</v>
      </c>
      <c r="J1" s="15" t="s">
        <v>41</v>
      </c>
    </row>
    <row r="2" spans="1:10" x14ac:dyDescent="0.25">
      <c r="A2" s="16" t="s">
        <v>3</v>
      </c>
      <c r="B2" s="40">
        <v>0.53</v>
      </c>
      <c r="C2" s="39">
        <v>0.434</v>
      </c>
      <c r="D2" s="40">
        <v>0.73</v>
      </c>
      <c r="E2" s="40">
        <v>0.74399999999999999</v>
      </c>
      <c r="F2" s="14"/>
      <c r="G2" s="14"/>
      <c r="H2" s="14"/>
      <c r="I2" s="14"/>
      <c r="J2" s="17" t="s">
        <v>82</v>
      </c>
    </row>
    <row r="3" spans="1:10" x14ac:dyDescent="0.25">
      <c r="A3" s="16" t="s">
        <v>4</v>
      </c>
      <c r="B3" s="40">
        <v>0.16</v>
      </c>
      <c r="C3" s="39">
        <v>8.2000000000000003E-2</v>
      </c>
      <c r="D3" s="40">
        <v>0.12</v>
      </c>
      <c r="E3" s="40">
        <v>8.4000000000000005E-2</v>
      </c>
      <c r="F3" s="14"/>
      <c r="G3" s="14"/>
      <c r="H3" s="14"/>
      <c r="I3" s="14"/>
      <c r="J3" s="17" t="s">
        <v>82</v>
      </c>
    </row>
    <row r="4" spans="1:10" x14ac:dyDescent="0.25">
      <c r="A4" s="16" t="s">
        <v>43</v>
      </c>
      <c r="B4" s="32"/>
      <c r="C4" s="41"/>
      <c r="D4" s="32"/>
      <c r="E4" s="14"/>
      <c r="F4" s="14"/>
      <c r="G4" s="14"/>
      <c r="H4" s="14"/>
      <c r="I4" s="14"/>
      <c r="J4" s="17"/>
    </row>
    <row r="5" spans="1:10" x14ac:dyDescent="0.25">
      <c r="A5" s="16" t="s">
        <v>6</v>
      </c>
      <c r="B5" s="40">
        <v>0.11</v>
      </c>
      <c r="C5" s="39">
        <v>2.5000000000000001E-2</v>
      </c>
      <c r="D5" s="40">
        <v>0.1</v>
      </c>
      <c r="E5" s="40">
        <v>3.7999999999999999E-2</v>
      </c>
      <c r="F5" s="14"/>
      <c r="G5" s="14"/>
      <c r="H5" s="14"/>
      <c r="I5" s="14"/>
      <c r="J5" s="17" t="s">
        <v>82</v>
      </c>
    </row>
    <row r="6" spans="1:10" x14ac:dyDescent="0.25">
      <c r="A6" s="18" t="s">
        <v>7</v>
      </c>
      <c r="B6" s="14"/>
      <c r="C6" s="36"/>
      <c r="D6" s="14"/>
      <c r="E6" s="14"/>
      <c r="F6" s="14"/>
      <c r="G6" s="14"/>
      <c r="H6" s="14"/>
      <c r="I6" s="14"/>
      <c r="J6" s="17"/>
    </row>
    <row r="7" spans="1:10" x14ac:dyDescent="0.25">
      <c r="A7" s="18" t="s">
        <v>8</v>
      </c>
      <c r="B7" s="14" t="s">
        <v>46</v>
      </c>
      <c r="C7" s="34" t="s">
        <v>46</v>
      </c>
      <c r="D7" s="14"/>
      <c r="E7" s="14"/>
      <c r="F7" s="14"/>
      <c r="G7" s="14"/>
      <c r="H7" s="14"/>
      <c r="I7" s="14"/>
      <c r="J7" s="17">
        <v>41.95</v>
      </c>
    </row>
    <row r="8" spans="1:10" x14ac:dyDescent="0.25">
      <c r="A8" s="18" t="s">
        <v>9</v>
      </c>
      <c r="B8" s="14"/>
      <c r="C8" s="41" t="s">
        <v>47</v>
      </c>
      <c r="D8" s="14"/>
      <c r="E8" s="14"/>
      <c r="F8" s="35"/>
      <c r="G8" s="14"/>
      <c r="H8" s="14"/>
      <c r="I8" s="14"/>
      <c r="J8" s="17">
        <v>95</v>
      </c>
    </row>
    <row r="9" spans="1:10" x14ac:dyDescent="0.25">
      <c r="A9" s="16" t="s">
        <v>48</v>
      </c>
      <c r="B9" s="14" t="s">
        <v>49</v>
      </c>
      <c r="C9" s="33"/>
      <c r="D9" s="14"/>
      <c r="E9" s="14"/>
      <c r="F9" s="35"/>
      <c r="G9" s="14"/>
      <c r="H9" s="14"/>
      <c r="I9" s="14"/>
      <c r="J9" s="17"/>
    </row>
    <row r="10" spans="1:10" x14ac:dyDescent="0.25">
      <c r="A10" s="18" t="s">
        <v>10</v>
      </c>
      <c r="B10" s="14" t="s">
        <v>29</v>
      </c>
      <c r="C10" s="34"/>
      <c r="D10" s="14"/>
      <c r="E10" s="14"/>
      <c r="F10" s="37"/>
      <c r="G10" s="14"/>
      <c r="H10" s="14"/>
      <c r="I10" s="14"/>
      <c r="J10" s="17"/>
    </row>
    <row r="11" spans="1:10" x14ac:dyDescent="0.25">
      <c r="A11" s="16" t="s">
        <v>11</v>
      </c>
      <c r="B11" s="47">
        <v>1239</v>
      </c>
      <c r="C11" s="41">
        <v>573</v>
      </c>
      <c r="D11" s="14">
        <v>974</v>
      </c>
      <c r="E11" s="47">
        <v>1270</v>
      </c>
      <c r="F11" s="37"/>
      <c r="G11" s="14"/>
      <c r="H11" s="14"/>
      <c r="I11" s="14"/>
      <c r="J11" s="17" t="s">
        <v>64</v>
      </c>
    </row>
    <row r="12" spans="1:10" x14ac:dyDescent="0.25">
      <c r="A12" s="18" t="s">
        <v>12</v>
      </c>
      <c r="B12" s="14">
        <v>17</v>
      </c>
      <c r="C12" s="41">
        <v>8</v>
      </c>
      <c r="D12" s="48">
        <v>7.2</v>
      </c>
      <c r="E12" s="14">
        <f>AVERAGE(21,48)</f>
        <v>34.5</v>
      </c>
      <c r="F12" s="14"/>
      <c r="G12" s="14"/>
      <c r="H12" s="14"/>
      <c r="I12" s="14"/>
      <c r="J12" s="17" t="s">
        <v>64</v>
      </c>
    </row>
    <row r="13" spans="1:10" x14ac:dyDescent="0.25">
      <c r="A13" s="18" t="s">
        <v>52</v>
      </c>
      <c r="B13" s="14">
        <v>6</v>
      </c>
      <c r="C13" s="41"/>
      <c r="D13" s="14"/>
      <c r="E13" s="14"/>
      <c r="F13" s="14"/>
      <c r="G13" s="14"/>
      <c r="H13" s="14"/>
      <c r="I13" s="14"/>
      <c r="J13" s="17"/>
    </row>
    <row r="14" spans="1:10" x14ac:dyDescent="0.25">
      <c r="A14" s="18" t="s">
        <v>14</v>
      </c>
      <c r="B14" s="14"/>
      <c r="C14" s="41"/>
      <c r="D14" s="14"/>
      <c r="E14" s="14"/>
      <c r="F14" s="14"/>
      <c r="G14" s="14"/>
      <c r="H14" s="14"/>
      <c r="I14" s="14"/>
      <c r="J14" s="17"/>
    </row>
    <row r="15" spans="1:10" x14ac:dyDescent="0.25">
      <c r="A15" s="18" t="s">
        <v>15</v>
      </c>
      <c r="B15" s="14"/>
      <c r="C15" s="36"/>
      <c r="D15" s="14"/>
      <c r="E15" s="14"/>
      <c r="F15" s="14"/>
      <c r="G15" s="14"/>
      <c r="H15" s="14"/>
      <c r="I15" s="14"/>
      <c r="J15" s="17"/>
    </row>
    <row r="16" spans="1:10" x14ac:dyDescent="0.25">
      <c r="A16" s="18" t="s">
        <v>16</v>
      </c>
      <c r="B16" s="14">
        <v>0.66</v>
      </c>
      <c r="C16" s="36"/>
      <c r="D16" s="14"/>
      <c r="E16" s="14"/>
      <c r="F16" s="14"/>
      <c r="G16" s="14"/>
      <c r="H16" s="14"/>
      <c r="I16" s="14"/>
      <c r="J16" s="17" t="s">
        <v>54</v>
      </c>
    </row>
    <row r="17" spans="1:10" x14ac:dyDescent="0.25">
      <c r="A17" s="18" t="s">
        <v>17</v>
      </c>
      <c r="B17" s="14">
        <v>0.91</v>
      </c>
      <c r="C17" s="33"/>
      <c r="D17" s="14"/>
      <c r="E17" s="14"/>
      <c r="F17" s="14"/>
      <c r="G17" s="14"/>
      <c r="H17" s="14"/>
      <c r="I17" s="14"/>
      <c r="J17" s="17" t="s">
        <v>54</v>
      </c>
    </row>
    <row r="18" spans="1:10" x14ac:dyDescent="0.25">
      <c r="A18" s="18" t="s">
        <v>18</v>
      </c>
      <c r="B18" s="29">
        <v>2</v>
      </c>
      <c r="C18" s="36"/>
      <c r="D18" s="14"/>
      <c r="E18" s="14"/>
      <c r="F18" s="14"/>
      <c r="G18" s="14"/>
      <c r="H18" s="14"/>
      <c r="I18" s="14"/>
      <c r="J18" s="17" t="s">
        <v>54</v>
      </c>
    </row>
    <row r="19" spans="1:10" x14ac:dyDescent="0.25">
      <c r="A19" s="18" t="s">
        <v>19</v>
      </c>
      <c r="B19" s="29">
        <v>2.2000000000000002</v>
      </c>
      <c r="C19" s="36"/>
      <c r="D19" s="14"/>
      <c r="E19" s="14"/>
      <c r="F19" s="14"/>
      <c r="G19" s="14"/>
      <c r="H19" s="14"/>
      <c r="I19" s="14"/>
      <c r="J19" s="17" t="s">
        <v>54</v>
      </c>
    </row>
  </sheetData>
  <mergeCells count="1">
    <mergeCell ref="B1:H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3C10-0F7A-4B61-85B9-B1EBBAAAE833}">
  <dimension ref="A1:J83"/>
  <sheetViews>
    <sheetView workbookViewId="0"/>
  </sheetViews>
  <sheetFormatPr defaultRowHeight="15" x14ac:dyDescent="0.25"/>
  <cols>
    <col min="1" max="1" width="60.7109375" bestFit="1" customWidth="1"/>
    <col min="2" max="3" width="10.42578125" bestFit="1" customWidth="1"/>
    <col min="10" max="10" width="13.85546875" bestFit="1" customWidth="1"/>
  </cols>
  <sheetData>
    <row r="1" spans="1:10" x14ac:dyDescent="0.25">
      <c r="A1" s="14"/>
      <c r="B1" s="58" t="s">
        <v>65</v>
      </c>
      <c r="C1" s="58"/>
      <c r="D1" s="58"/>
      <c r="E1" s="58"/>
      <c r="F1" s="58"/>
      <c r="G1" s="58"/>
      <c r="H1" s="58"/>
      <c r="I1" s="15" t="s">
        <v>40</v>
      </c>
      <c r="J1" s="15" t="s">
        <v>41</v>
      </c>
    </row>
    <row r="2" spans="1:10" x14ac:dyDescent="0.25">
      <c r="A2" s="16" t="s">
        <v>3</v>
      </c>
      <c r="B2" s="40">
        <v>0.08</v>
      </c>
      <c r="C2" s="39">
        <v>9.2999999999999999E-2</v>
      </c>
      <c r="D2" s="40">
        <v>0.315</v>
      </c>
      <c r="E2" s="14"/>
      <c r="F2" s="14"/>
      <c r="G2" s="14"/>
      <c r="H2" s="14"/>
      <c r="I2" s="14"/>
      <c r="J2" s="17" t="s">
        <v>66</v>
      </c>
    </row>
    <row r="3" spans="1:10" x14ac:dyDescent="0.25">
      <c r="A3" s="16" t="s">
        <v>4</v>
      </c>
      <c r="B3" s="14"/>
      <c r="C3" s="41"/>
      <c r="D3" s="14"/>
      <c r="E3" s="35"/>
      <c r="F3" s="14"/>
      <c r="G3" s="14"/>
      <c r="H3" s="14"/>
      <c r="I3" s="14"/>
      <c r="J3" s="17" t="s">
        <v>66</v>
      </c>
    </row>
    <row r="4" spans="1:10" x14ac:dyDescent="0.25">
      <c r="A4" s="16" t="s">
        <v>67</v>
      </c>
      <c r="B4" s="14"/>
      <c r="C4" s="41"/>
      <c r="D4" s="14"/>
      <c r="E4" s="35"/>
      <c r="F4" s="14"/>
      <c r="G4" s="14"/>
      <c r="H4" s="14"/>
      <c r="I4" s="14"/>
      <c r="J4" s="17"/>
    </row>
    <row r="5" spans="1:10" x14ac:dyDescent="0.25">
      <c r="A5" s="16" t="s">
        <v>43</v>
      </c>
      <c r="B5" s="14"/>
      <c r="C5" s="41"/>
      <c r="D5" s="14"/>
      <c r="E5" s="35"/>
      <c r="F5" s="14"/>
      <c r="G5" s="14"/>
      <c r="H5" s="14"/>
      <c r="I5" s="14"/>
      <c r="J5" s="17"/>
    </row>
    <row r="6" spans="1:10" x14ac:dyDescent="0.25">
      <c r="A6" s="16" t="s">
        <v>6</v>
      </c>
      <c r="B6" s="40">
        <v>0.7</v>
      </c>
      <c r="C6" s="39">
        <v>0.51300000000000001</v>
      </c>
      <c r="D6" s="40">
        <v>0.03</v>
      </c>
      <c r="E6" s="35"/>
      <c r="F6" s="14"/>
      <c r="G6" s="14"/>
      <c r="H6" s="14"/>
      <c r="I6" s="14"/>
      <c r="J6" s="17"/>
    </row>
    <row r="7" spans="1:10" x14ac:dyDescent="0.25">
      <c r="A7" s="18" t="s">
        <v>7</v>
      </c>
      <c r="B7" s="14"/>
      <c r="C7" s="34"/>
      <c r="D7" s="14"/>
      <c r="E7" s="35"/>
      <c r="F7" s="14"/>
      <c r="G7" s="14"/>
      <c r="H7" s="14"/>
      <c r="I7" s="14"/>
      <c r="J7" s="17"/>
    </row>
    <row r="8" spans="1:10" x14ac:dyDescent="0.25">
      <c r="A8" s="18" t="s">
        <v>8</v>
      </c>
      <c r="B8" s="14"/>
      <c r="C8" s="34"/>
      <c r="D8" s="14"/>
      <c r="E8" s="37"/>
      <c r="F8" s="14"/>
      <c r="G8" s="14"/>
      <c r="H8" s="14"/>
      <c r="I8" s="14"/>
      <c r="J8" s="17"/>
    </row>
    <row r="9" spans="1:10" x14ac:dyDescent="0.25">
      <c r="A9" s="18" t="s">
        <v>9</v>
      </c>
      <c r="B9" s="14"/>
      <c r="C9" s="41"/>
      <c r="D9" s="14"/>
      <c r="E9" s="14"/>
      <c r="F9" s="35"/>
      <c r="G9" s="14"/>
      <c r="H9" s="14"/>
      <c r="I9" s="14"/>
      <c r="J9" s="17"/>
    </row>
    <row r="10" spans="1:10" x14ac:dyDescent="0.25">
      <c r="A10" s="16" t="s">
        <v>48</v>
      </c>
      <c r="B10" s="14" t="s">
        <v>49</v>
      </c>
      <c r="C10" s="41"/>
      <c r="D10" s="14"/>
      <c r="E10" s="14"/>
      <c r="F10" s="35"/>
      <c r="G10" s="14"/>
      <c r="H10" s="14"/>
      <c r="I10" s="14"/>
      <c r="J10" s="17"/>
    </row>
    <row r="11" spans="1:10" x14ac:dyDescent="0.25">
      <c r="A11" s="18" t="s">
        <v>10</v>
      </c>
      <c r="B11" s="14" t="s">
        <v>25</v>
      </c>
      <c r="C11" s="34"/>
      <c r="D11" s="14"/>
      <c r="E11" s="14"/>
      <c r="F11" s="37"/>
      <c r="G11" s="14"/>
      <c r="H11" s="14"/>
      <c r="I11" s="14"/>
      <c r="J11" s="17"/>
    </row>
    <row r="12" spans="1:10" x14ac:dyDescent="0.25">
      <c r="A12" s="16" t="s">
        <v>11</v>
      </c>
      <c r="B12" s="29">
        <v>1163.8</v>
      </c>
      <c r="C12" s="41"/>
      <c r="D12" s="14"/>
      <c r="E12" s="14"/>
      <c r="F12" s="37"/>
      <c r="G12" s="14"/>
      <c r="H12" s="14"/>
      <c r="I12" s="14"/>
      <c r="J12" s="17">
        <v>49</v>
      </c>
    </row>
    <row r="13" spans="1:10" x14ac:dyDescent="0.25">
      <c r="A13" s="16" t="s">
        <v>52</v>
      </c>
      <c r="B13" s="29">
        <v>5.5</v>
      </c>
      <c r="C13" s="41"/>
      <c r="D13" s="14"/>
      <c r="E13" s="14"/>
      <c r="F13" s="37"/>
      <c r="G13" s="14"/>
      <c r="H13" s="14"/>
      <c r="I13" s="14"/>
      <c r="J13" s="17">
        <v>91</v>
      </c>
    </row>
    <row r="14" spans="1:10" x14ac:dyDescent="0.25">
      <c r="A14" s="16" t="s">
        <v>12</v>
      </c>
      <c r="B14" s="29">
        <v>13.3</v>
      </c>
      <c r="C14" s="30">
        <v>5.4</v>
      </c>
      <c r="D14" s="29">
        <v>6.8</v>
      </c>
      <c r="E14" s="29">
        <v>29.3</v>
      </c>
      <c r="F14" s="14"/>
      <c r="G14" s="14"/>
      <c r="H14" s="14"/>
      <c r="I14" s="14"/>
      <c r="J14" s="17" t="s">
        <v>68</v>
      </c>
    </row>
    <row r="15" spans="1:10" x14ac:dyDescent="0.25">
      <c r="A15" s="16" t="s">
        <v>14</v>
      </c>
      <c r="B15" s="14"/>
      <c r="C15" s="41"/>
      <c r="D15" s="14"/>
      <c r="E15" s="14"/>
      <c r="F15" s="14"/>
      <c r="G15" s="14"/>
      <c r="H15" s="14"/>
      <c r="I15" s="14"/>
      <c r="J15" s="17"/>
    </row>
    <row r="16" spans="1:10" x14ac:dyDescent="0.25">
      <c r="A16" s="16" t="s">
        <v>15</v>
      </c>
      <c r="B16" s="14"/>
      <c r="C16" s="49"/>
      <c r="D16" s="14"/>
      <c r="E16" s="14"/>
      <c r="F16" s="14"/>
      <c r="G16" s="14"/>
      <c r="H16" s="14"/>
      <c r="I16" s="14"/>
      <c r="J16" s="17"/>
    </row>
    <row r="17" spans="1:10" x14ac:dyDescent="0.25">
      <c r="A17" s="16" t="s">
        <v>16</v>
      </c>
      <c r="B17" s="29">
        <v>0.7</v>
      </c>
      <c r="C17" s="49"/>
      <c r="D17" s="14"/>
      <c r="E17" s="14"/>
      <c r="F17" s="14"/>
      <c r="G17" s="14"/>
      <c r="H17" s="14"/>
      <c r="I17" s="14"/>
      <c r="J17" s="17" t="s">
        <v>54</v>
      </c>
    </row>
    <row r="18" spans="1:10" x14ac:dyDescent="0.25">
      <c r="A18" s="16" t="s">
        <v>17</v>
      </c>
      <c r="B18" s="14">
        <v>0.76</v>
      </c>
      <c r="C18" s="38"/>
      <c r="D18" s="14"/>
      <c r="E18" s="14"/>
      <c r="F18" s="14"/>
      <c r="G18" s="14"/>
      <c r="H18" s="14"/>
      <c r="I18" s="14"/>
      <c r="J18" s="17" t="s">
        <v>54</v>
      </c>
    </row>
    <row r="19" spans="1:10" x14ac:dyDescent="0.25">
      <c r="A19" s="18" t="s">
        <v>18</v>
      </c>
      <c r="B19" s="29">
        <v>2.5</v>
      </c>
      <c r="C19" s="49"/>
      <c r="D19" s="14"/>
      <c r="E19" s="14"/>
      <c r="F19" s="14"/>
      <c r="G19" s="14"/>
      <c r="H19" s="14"/>
      <c r="I19" s="14"/>
      <c r="J19" s="17" t="s">
        <v>54</v>
      </c>
    </row>
    <row r="20" spans="1:10" x14ac:dyDescent="0.25">
      <c r="A20" s="16" t="s">
        <v>19</v>
      </c>
      <c r="B20" s="29">
        <v>2.2999999999999998</v>
      </c>
      <c r="C20" s="49"/>
      <c r="D20" s="14"/>
      <c r="E20" s="14"/>
      <c r="F20" s="14"/>
      <c r="G20" s="14"/>
      <c r="H20" s="14"/>
      <c r="I20" s="14"/>
      <c r="J20" s="17" t="s">
        <v>54</v>
      </c>
    </row>
    <row r="22" spans="1:10" x14ac:dyDescent="0.25">
      <c r="A22" s="14"/>
      <c r="B22" s="58" t="s">
        <v>34</v>
      </c>
      <c r="C22" s="58"/>
      <c r="D22" s="58"/>
      <c r="E22" s="58"/>
      <c r="F22" s="58"/>
      <c r="G22" s="58"/>
      <c r="H22" s="58"/>
      <c r="I22" s="15" t="s">
        <v>40</v>
      </c>
      <c r="J22" s="15" t="s">
        <v>41</v>
      </c>
    </row>
    <row r="23" spans="1:10" x14ac:dyDescent="0.25">
      <c r="A23" s="16" t="s">
        <v>3</v>
      </c>
      <c r="B23" s="40">
        <v>0.11</v>
      </c>
      <c r="C23" s="39">
        <v>0.28599999999999998</v>
      </c>
      <c r="D23" s="40">
        <v>0.31</v>
      </c>
      <c r="E23" s="14"/>
      <c r="F23" s="14"/>
      <c r="G23" s="14"/>
      <c r="H23" s="14"/>
      <c r="I23" s="14"/>
      <c r="J23" s="17" t="s">
        <v>69</v>
      </c>
    </row>
    <row r="24" spans="1:10" x14ac:dyDescent="0.25">
      <c r="A24" s="16" t="s">
        <v>4</v>
      </c>
      <c r="B24" s="40"/>
      <c r="C24" s="39"/>
      <c r="D24" s="40"/>
      <c r="E24" s="14"/>
      <c r="F24" s="14"/>
      <c r="G24" s="14"/>
      <c r="H24" s="14"/>
      <c r="I24" s="14"/>
      <c r="J24" s="17"/>
    </row>
    <row r="25" spans="1:10" x14ac:dyDescent="0.25">
      <c r="A25" s="16" t="s">
        <v>67</v>
      </c>
      <c r="B25" s="40">
        <v>0.54</v>
      </c>
      <c r="C25" s="39">
        <v>0.5</v>
      </c>
      <c r="D25" s="40">
        <v>0.3</v>
      </c>
      <c r="E25" s="14"/>
      <c r="F25" s="14"/>
      <c r="G25" s="14"/>
      <c r="H25" s="14"/>
      <c r="I25" s="14"/>
      <c r="J25" s="17" t="s">
        <v>70</v>
      </c>
    </row>
    <row r="26" spans="1:10" x14ac:dyDescent="0.25">
      <c r="A26" s="16" t="s">
        <v>43</v>
      </c>
      <c r="B26" s="40"/>
      <c r="C26" s="39"/>
      <c r="D26" s="40"/>
      <c r="E26" s="14"/>
      <c r="F26" s="14"/>
      <c r="G26" s="14"/>
      <c r="H26" s="14"/>
      <c r="I26" s="14"/>
      <c r="J26" s="17"/>
    </row>
    <row r="27" spans="1:10" x14ac:dyDescent="0.25">
      <c r="A27" s="16" t="s">
        <v>6</v>
      </c>
      <c r="B27" s="40">
        <v>0.38500000000000001</v>
      </c>
      <c r="C27" s="39">
        <v>0.29499999999999998</v>
      </c>
      <c r="D27" s="40">
        <v>8.8999999999999996E-2</v>
      </c>
      <c r="E27" s="14"/>
      <c r="F27" s="14"/>
      <c r="G27" s="14"/>
      <c r="H27" s="14"/>
      <c r="I27" s="14"/>
      <c r="J27" s="17" t="s">
        <v>69</v>
      </c>
    </row>
    <row r="28" spans="1:10" x14ac:dyDescent="0.25">
      <c r="A28" s="18" t="s">
        <v>7</v>
      </c>
      <c r="B28" s="14" t="s">
        <v>46</v>
      </c>
      <c r="C28" s="34"/>
      <c r="D28" s="14"/>
      <c r="E28" s="14"/>
      <c r="F28" s="14"/>
      <c r="G28" s="14"/>
      <c r="H28" s="14"/>
      <c r="I28" s="14"/>
      <c r="J28" s="17">
        <v>54</v>
      </c>
    </row>
    <row r="29" spans="1:10" x14ac:dyDescent="0.25">
      <c r="A29" s="18" t="s">
        <v>8</v>
      </c>
      <c r="B29" s="14" t="s">
        <v>46</v>
      </c>
      <c r="C29" s="34"/>
      <c r="D29" s="14"/>
      <c r="E29" s="14"/>
      <c r="F29" s="14"/>
      <c r="G29" s="14"/>
      <c r="H29" s="14"/>
      <c r="I29" s="14"/>
      <c r="J29" s="17">
        <v>54</v>
      </c>
    </row>
    <row r="30" spans="1:10" x14ac:dyDescent="0.25">
      <c r="A30" s="18" t="s">
        <v>9</v>
      </c>
      <c r="B30" s="14"/>
      <c r="C30" s="41"/>
      <c r="D30" s="14"/>
      <c r="E30" s="14"/>
      <c r="F30" s="35"/>
      <c r="G30" s="14"/>
      <c r="H30" s="14"/>
      <c r="I30" s="14"/>
      <c r="J30" s="17"/>
    </row>
    <row r="31" spans="1:10" x14ac:dyDescent="0.25">
      <c r="A31" s="16" t="s">
        <v>48</v>
      </c>
      <c r="B31" s="50" t="s">
        <v>49</v>
      </c>
      <c r="C31" s="41"/>
      <c r="D31" s="14"/>
      <c r="E31" s="14"/>
      <c r="F31" s="35"/>
      <c r="G31" s="14"/>
      <c r="H31" s="14"/>
      <c r="I31" s="14"/>
      <c r="J31" s="17"/>
    </row>
    <row r="32" spans="1:10" x14ac:dyDescent="0.25">
      <c r="A32" s="18" t="s">
        <v>10</v>
      </c>
      <c r="B32" s="50" t="s">
        <v>25</v>
      </c>
      <c r="C32" s="34"/>
      <c r="D32" s="14"/>
      <c r="E32" s="14"/>
      <c r="F32" s="37"/>
      <c r="G32" s="14"/>
      <c r="H32" s="14"/>
      <c r="I32" s="14"/>
      <c r="J32" s="17"/>
    </row>
    <row r="33" spans="1:10" x14ac:dyDescent="0.25">
      <c r="A33" s="16" t="s">
        <v>11</v>
      </c>
      <c r="B33" s="29">
        <v>969.58</v>
      </c>
      <c r="C33" s="30">
        <v>958.75</v>
      </c>
      <c r="D33" s="14">
        <v>959</v>
      </c>
      <c r="E33" s="14"/>
      <c r="F33" s="37"/>
      <c r="G33" s="14"/>
      <c r="H33" s="14"/>
      <c r="I33" s="14"/>
      <c r="J33" s="17" t="s">
        <v>71</v>
      </c>
    </row>
    <row r="34" spans="1:10" x14ac:dyDescent="0.25">
      <c r="A34" s="18" t="s">
        <v>12</v>
      </c>
      <c r="B34" s="14">
        <v>35.299999999999997</v>
      </c>
      <c r="C34" s="41">
        <v>11</v>
      </c>
      <c r="D34" s="29">
        <v>16.5</v>
      </c>
      <c r="E34" s="14">
        <v>40</v>
      </c>
      <c r="F34" s="14"/>
      <c r="G34" s="14"/>
      <c r="H34" s="14"/>
      <c r="I34" s="14"/>
      <c r="J34" s="17" t="s">
        <v>72</v>
      </c>
    </row>
    <row r="35" spans="1:10" x14ac:dyDescent="0.25">
      <c r="A35" s="18" t="s">
        <v>52</v>
      </c>
      <c r="B35" s="29">
        <v>6</v>
      </c>
      <c r="C35" s="41"/>
      <c r="D35" s="14"/>
      <c r="E35" s="14"/>
      <c r="F35" s="14"/>
      <c r="G35" s="14"/>
      <c r="H35" s="14"/>
      <c r="I35" s="14"/>
      <c r="J35" s="17">
        <v>91</v>
      </c>
    </row>
    <row r="36" spans="1:10" x14ac:dyDescent="0.25">
      <c r="A36" s="18" t="s">
        <v>14</v>
      </c>
      <c r="B36" s="14"/>
      <c r="C36" s="41"/>
      <c r="D36" s="14"/>
      <c r="E36" s="14"/>
      <c r="F36" s="14"/>
      <c r="G36" s="14"/>
      <c r="H36" s="14"/>
      <c r="I36" s="14"/>
      <c r="J36" s="17"/>
    </row>
    <row r="37" spans="1:10" x14ac:dyDescent="0.25">
      <c r="A37" s="18" t="s">
        <v>15</v>
      </c>
      <c r="B37" s="14"/>
      <c r="C37" s="49"/>
      <c r="D37" s="14"/>
      <c r="E37" s="14"/>
      <c r="F37" s="14"/>
      <c r="G37" s="14"/>
      <c r="H37" s="14"/>
      <c r="I37" s="14"/>
      <c r="J37" s="17"/>
    </row>
    <row r="38" spans="1:10" x14ac:dyDescent="0.25">
      <c r="A38" s="18" t="s">
        <v>16</v>
      </c>
      <c r="B38" s="14">
        <v>0.49</v>
      </c>
      <c r="C38" s="49"/>
      <c r="D38" s="14"/>
      <c r="E38" s="14"/>
      <c r="F38" s="14"/>
      <c r="G38" s="14"/>
      <c r="H38" s="14"/>
      <c r="I38" s="14"/>
      <c r="J38" s="17" t="s">
        <v>54</v>
      </c>
    </row>
    <row r="39" spans="1:10" x14ac:dyDescent="0.25">
      <c r="A39" s="18" t="s">
        <v>17</v>
      </c>
      <c r="B39" s="14">
        <v>0.74</v>
      </c>
      <c r="C39" s="38"/>
      <c r="D39" s="14"/>
      <c r="E39" s="14"/>
      <c r="F39" s="14"/>
      <c r="G39" s="14"/>
      <c r="H39" s="14"/>
      <c r="I39" s="14"/>
      <c r="J39" s="17" t="s">
        <v>54</v>
      </c>
    </row>
    <row r="40" spans="1:10" x14ac:dyDescent="0.25">
      <c r="A40" s="18" t="s">
        <v>18</v>
      </c>
      <c r="B40" s="29">
        <v>1</v>
      </c>
      <c r="C40" s="49"/>
      <c r="D40" s="14"/>
      <c r="E40" s="14"/>
      <c r="F40" s="14"/>
      <c r="G40" s="14"/>
      <c r="H40" s="14"/>
      <c r="I40" s="14"/>
      <c r="J40" s="17" t="s">
        <v>54</v>
      </c>
    </row>
    <row r="41" spans="1:10" x14ac:dyDescent="0.25">
      <c r="A41" s="18" t="s">
        <v>19</v>
      </c>
      <c r="B41" s="29">
        <v>1.4</v>
      </c>
      <c r="C41" s="49"/>
      <c r="D41" s="14"/>
      <c r="E41" s="14"/>
      <c r="F41" s="14"/>
      <c r="G41" s="14"/>
      <c r="H41" s="14"/>
      <c r="I41" s="14"/>
      <c r="J41" s="17" t="s">
        <v>54</v>
      </c>
    </row>
    <row r="43" spans="1:10" x14ac:dyDescent="0.25">
      <c r="A43" s="14"/>
      <c r="B43" s="58" t="s">
        <v>35</v>
      </c>
      <c r="C43" s="58"/>
      <c r="D43" s="58"/>
      <c r="E43" s="58"/>
      <c r="F43" s="58"/>
      <c r="G43" s="58"/>
      <c r="H43" s="58"/>
      <c r="I43" s="15" t="s">
        <v>40</v>
      </c>
      <c r="J43" s="15" t="s">
        <v>41</v>
      </c>
    </row>
    <row r="44" spans="1:10" x14ac:dyDescent="0.25">
      <c r="A44" s="16" t="s">
        <v>3</v>
      </c>
      <c r="B44" s="40">
        <v>0.90300000000000002</v>
      </c>
      <c r="C44" s="39">
        <v>0.745</v>
      </c>
      <c r="D44" s="14"/>
      <c r="E44" s="14"/>
      <c r="F44" s="14"/>
      <c r="G44" s="14"/>
      <c r="H44" s="14"/>
      <c r="I44" s="14"/>
      <c r="J44" s="17">
        <v>70.91</v>
      </c>
    </row>
    <row r="45" spans="1:10" x14ac:dyDescent="0.25">
      <c r="A45" s="16" t="s">
        <v>4</v>
      </c>
      <c r="B45" s="14"/>
      <c r="C45" s="41"/>
      <c r="D45" s="14"/>
      <c r="E45" s="14"/>
      <c r="F45" s="14"/>
      <c r="G45" s="14"/>
      <c r="H45" s="14"/>
      <c r="I45" s="14"/>
      <c r="J45" s="17"/>
    </row>
    <row r="46" spans="1:10" x14ac:dyDescent="0.25">
      <c r="A46" s="16" t="s">
        <v>67</v>
      </c>
      <c r="B46" s="40">
        <v>0.01</v>
      </c>
      <c r="C46" s="41"/>
      <c r="D46" s="14"/>
      <c r="E46" s="14"/>
      <c r="F46" s="14"/>
      <c r="G46" s="14"/>
      <c r="H46" s="14"/>
      <c r="I46" s="14"/>
      <c r="J46" s="17">
        <v>91</v>
      </c>
    </row>
    <row r="47" spans="1:10" x14ac:dyDescent="0.25">
      <c r="A47" s="16" t="s">
        <v>43</v>
      </c>
      <c r="B47" s="14"/>
      <c r="C47" s="41"/>
      <c r="D47" s="14"/>
      <c r="E47" s="14"/>
      <c r="F47" s="14"/>
      <c r="G47" s="14"/>
      <c r="H47" s="14"/>
      <c r="I47" s="14"/>
      <c r="J47" s="17"/>
    </row>
    <row r="48" spans="1:10" x14ac:dyDescent="0.25">
      <c r="A48" s="16" t="s">
        <v>6</v>
      </c>
      <c r="B48" s="40">
        <v>8.3000000000000004E-2</v>
      </c>
      <c r="C48" s="39">
        <v>0.10299999999999999</v>
      </c>
      <c r="D48" s="14"/>
      <c r="E48" s="14"/>
      <c r="F48" s="14"/>
      <c r="G48" s="14"/>
      <c r="H48" s="14"/>
      <c r="I48" s="14"/>
      <c r="J48" s="17">
        <v>70.91</v>
      </c>
    </row>
    <row r="49" spans="1:10" x14ac:dyDescent="0.25">
      <c r="A49" s="18" t="s">
        <v>7</v>
      </c>
      <c r="B49" s="14"/>
      <c r="C49" s="34"/>
      <c r="D49" s="14"/>
      <c r="E49" s="14"/>
      <c r="F49" s="14"/>
      <c r="G49" s="14"/>
      <c r="H49" s="14"/>
      <c r="I49" s="14"/>
      <c r="J49" s="17"/>
    </row>
    <row r="50" spans="1:10" x14ac:dyDescent="0.25">
      <c r="A50" s="18" t="s">
        <v>8</v>
      </c>
      <c r="B50" s="14"/>
      <c r="C50" s="34"/>
      <c r="D50" s="14"/>
      <c r="E50" s="14"/>
      <c r="F50" s="14"/>
      <c r="G50" s="14"/>
      <c r="H50" s="14"/>
      <c r="I50" s="14"/>
      <c r="J50" s="17"/>
    </row>
    <row r="51" spans="1:10" x14ac:dyDescent="0.25">
      <c r="A51" s="18" t="s">
        <v>9</v>
      </c>
      <c r="B51" s="14"/>
      <c r="C51" s="41"/>
      <c r="D51" s="14"/>
      <c r="E51" s="14"/>
      <c r="F51" s="35"/>
      <c r="G51" s="14"/>
      <c r="H51" s="14"/>
      <c r="I51" s="14"/>
      <c r="J51" s="17"/>
    </row>
    <row r="52" spans="1:10" x14ac:dyDescent="0.25">
      <c r="A52" s="16" t="s">
        <v>48</v>
      </c>
      <c r="B52" s="14" t="s">
        <v>49</v>
      </c>
      <c r="C52" s="41"/>
      <c r="D52" s="14"/>
      <c r="E52" s="14"/>
      <c r="F52" s="35"/>
      <c r="G52" s="14"/>
      <c r="H52" s="14"/>
      <c r="I52" s="14"/>
      <c r="J52" s="17"/>
    </row>
    <row r="53" spans="1:10" x14ac:dyDescent="0.25">
      <c r="A53" s="18" t="s">
        <v>10</v>
      </c>
      <c r="B53" s="14" t="s">
        <v>29</v>
      </c>
      <c r="C53" s="34"/>
      <c r="D53" s="14"/>
      <c r="E53" s="14"/>
      <c r="F53" s="37"/>
      <c r="G53" s="14"/>
      <c r="H53" s="14"/>
      <c r="I53" s="14"/>
      <c r="J53" s="17"/>
    </row>
    <row r="54" spans="1:10" x14ac:dyDescent="0.25">
      <c r="A54" s="16" t="s">
        <v>11</v>
      </c>
      <c r="B54" s="47">
        <v>1731</v>
      </c>
      <c r="C54" s="51">
        <v>1304</v>
      </c>
      <c r="D54" s="14">
        <f>AVERAGE(1000,3400)</f>
        <v>2200</v>
      </c>
      <c r="E54" s="14"/>
      <c r="F54" s="37"/>
      <c r="G54" s="14"/>
      <c r="H54" s="14"/>
      <c r="I54" s="14"/>
      <c r="J54" s="17" t="s">
        <v>73</v>
      </c>
    </row>
    <row r="55" spans="1:10" x14ac:dyDescent="0.25">
      <c r="A55" s="18" t="s">
        <v>12</v>
      </c>
      <c r="B55" s="14">
        <v>70</v>
      </c>
      <c r="C55" s="41">
        <v>308</v>
      </c>
      <c r="D55" s="14">
        <v>300</v>
      </c>
      <c r="E55" s="14"/>
      <c r="F55" s="14"/>
      <c r="G55" s="14"/>
      <c r="H55" s="14"/>
      <c r="I55" s="14"/>
      <c r="J55" s="17" t="s">
        <v>73</v>
      </c>
    </row>
    <row r="56" spans="1:10" x14ac:dyDescent="0.25">
      <c r="A56" s="18" t="s">
        <v>52</v>
      </c>
      <c r="B56" s="29">
        <v>4.5</v>
      </c>
      <c r="C56" s="41"/>
      <c r="D56" s="14"/>
      <c r="E56" s="14"/>
      <c r="F56" s="14"/>
      <c r="G56" s="14"/>
      <c r="H56" s="14"/>
      <c r="I56" s="14"/>
      <c r="J56" s="17">
        <v>91</v>
      </c>
    </row>
    <row r="57" spans="1:10" x14ac:dyDescent="0.25">
      <c r="A57" s="18" t="s">
        <v>14</v>
      </c>
      <c r="B57" s="14"/>
      <c r="C57" s="41"/>
      <c r="D57" s="14"/>
      <c r="E57" s="14"/>
      <c r="F57" s="14"/>
      <c r="G57" s="14"/>
      <c r="H57" s="14"/>
      <c r="I57" s="14"/>
      <c r="J57" s="17"/>
    </row>
    <row r="58" spans="1:10" x14ac:dyDescent="0.25">
      <c r="A58" s="18" t="s">
        <v>15</v>
      </c>
      <c r="B58" s="14"/>
      <c r="C58" s="49"/>
      <c r="D58" s="14"/>
      <c r="E58" s="14"/>
      <c r="F58" s="14"/>
      <c r="G58" s="14"/>
      <c r="H58" s="14"/>
      <c r="I58" s="14"/>
      <c r="J58" s="17"/>
    </row>
    <row r="59" spans="1:10" x14ac:dyDescent="0.25">
      <c r="A59" s="18" t="s">
        <v>16</v>
      </c>
      <c r="B59" s="14">
        <v>0.74</v>
      </c>
      <c r="C59" s="49"/>
      <c r="D59" s="14"/>
      <c r="E59" s="14"/>
      <c r="F59" s="14"/>
      <c r="G59" s="14"/>
      <c r="H59" s="14"/>
      <c r="I59" s="14"/>
      <c r="J59" s="17" t="s">
        <v>54</v>
      </c>
    </row>
    <row r="60" spans="1:10" x14ac:dyDescent="0.25">
      <c r="A60" s="18" t="s">
        <v>17</v>
      </c>
      <c r="B60" s="14">
        <v>1.01</v>
      </c>
      <c r="C60" s="38"/>
      <c r="D60" s="14"/>
      <c r="E60" s="14"/>
      <c r="F60" s="14"/>
      <c r="G60" s="14"/>
      <c r="H60" s="14"/>
      <c r="I60" s="14"/>
      <c r="J60" s="17" t="s">
        <v>54</v>
      </c>
    </row>
    <row r="61" spans="1:10" x14ac:dyDescent="0.25">
      <c r="A61" s="18" t="s">
        <v>18</v>
      </c>
      <c r="B61" s="29">
        <v>1.5</v>
      </c>
      <c r="C61" s="49"/>
      <c r="D61" s="14"/>
      <c r="E61" s="14"/>
      <c r="F61" s="14"/>
      <c r="G61" s="14"/>
      <c r="H61" s="14"/>
      <c r="I61" s="14"/>
      <c r="J61" s="17" t="s">
        <v>54</v>
      </c>
    </row>
    <row r="62" spans="1:10" x14ac:dyDescent="0.25">
      <c r="A62" s="18" t="s">
        <v>19</v>
      </c>
      <c r="B62" s="29">
        <v>2.2000000000000002</v>
      </c>
      <c r="C62" s="49"/>
      <c r="D62" s="14"/>
      <c r="E62" s="14"/>
      <c r="F62" s="14"/>
      <c r="G62" s="14"/>
      <c r="H62" s="14"/>
      <c r="I62" s="14"/>
      <c r="J62" s="17" t="s">
        <v>54</v>
      </c>
    </row>
    <row r="64" spans="1:10" x14ac:dyDescent="0.25">
      <c r="A64" s="14"/>
      <c r="B64" s="58" t="s">
        <v>36</v>
      </c>
      <c r="C64" s="58"/>
      <c r="D64" s="58"/>
      <c r="E64" s="58"/>
      <c r="F64" s="58"/>
      <c r="G64" s="58"/>
      <c r="H64" s="58"/>
      <c r="I64" s="15" t="s">
        <v>40</v>
      </c>
      <c r="J64" s="15" t="s">
        <v>41</v>
      </c>
    </row>
    <row r="65" spans="1:10" x14ac:dyDescent="0.25">
      <c r="A65" s="16" t="s">
        <v>3</v>
      </c>
      <c r="B65" s="40">
        <v>0.67900000000000005</v>
      </c>
      <c r="C65" s="39">
        <v>6.6500000000000004E-2</v>
      </c>
      <c r="D65" s="40">
        <v>0.53</v>
      </c>
      <c r="E65" s="40">
        <v>0.78</v>
      </c>
      <c r="F65" s="14"/>
      <c r="G65" s="14"/>
      <c r="H65" s="14"/>
      <c r="I65" s="14"/>
      <c r="J65" s="17" t="s">
        <v>74</v>
      </c>
    </row>
    <row r="66" spans="1:10" x14ac:dyDescent="0.25">
      <c r="A66" s="16" t="s">
        <v>4</v>
      </c>
      <c r="B66" s="14"/>
      <c r="C66" s="41"/>
      <c r="D66" s="14"/>
      <c r="E66" s="14"/>
      <c r="F66" s="14"/>
      <c r="G66" s="14"/>
      <c r="H66" s="14"/>
      <c r="I66" s="14"/>
      <c r="J66" s="17"/>
    </row>
    <row r="67" spans="1:10" x14ac:dyDescent="0.25">
      <c r="A67" s="16" t="s">
        <v>75</v>
      </c>
      <c r="B67" s="40">
        <v>0.08</v>
      </c>
      <c r="C67" s="41"/>
      <c r="D67" s="14"/>
      <c r="E67" s="14"/>
      <c r="F67" s="14"/>
      <c r="G67" s="14"/>
      <c r="H67" s="14"/>
      <c r="I67" s="14"/>
      <c r="J67" s="17">
        <v>91</v>
      </c>
    </row>
    <row r="68" spans="1:10" x14ac:dyDescent="0.25">
      <c r="A68" s="16" t="s">
        <v>43</v>
      </c>
      <c r="B68" s="14">
        <v>21</v>
      </c>
      <c r="C68" s="41"/>
      <c r="D68" s="14"/>
      <c r="E68" s="14"/>
      <c r="F68" s="14"/>
      <c r="G68" s="14"/>
      <c r="H68" s="14"/>
      <c r="I68" s="14"/>
      <c r="J68" s="17">
        <v>75</v>
      </c>
    </row>
    <row r="69" spans="1:10" x14ac:dyDescent="0.25">
      <c r="A69" s="16" t="s">
        <v>6</v>
      </c>
      <c r="B69" s="40">
        <v>8.8999999999999996E-2</v>
      </c>
      <c r="C69" s="39">
        <v>8.4000000000000005E-2</v>
      </c>
      <c r="D69" s="40">
        <v>0.14000000000000001</v>
      </c>
      <c r="E69" s="14"/>
      <c r="F69" s="14"/>
      <c r="G69" s="14"/>
      <c r="H69" s="14"/>
      <c r="I69" s="14"/>
      <c r="J69" s="17" t="s">
        <v>76</v>
      </c>
    </row>
    <row r="70" spans="1:10" x14ac:dyDescent="0.25">
      <c r="A70" s="18" t="s">
        <v>7</v>
      </c>
      <c r="B70" s="14" t="s">
        <v>46</v>
      </c>
      <c r="C70" s="34" t="s">
        <v>45</v>
      </c>
      <c r="D70" s="14"/>
      <c r="E70" s="14"/>
      <c r="F70" s="14"/>
      <c r="G70" s="14"/>
      <c r="H70" s="14"/>
      <c r="I70" s="14"/>
      <c r="J70" s="17">
        <v>76.77</v>
      </c>
    </row>
    <row r="71" spans="1:10" x14ac:dyDescent="0.25">
      <c r="A71" s="18" t="s">
        <v>8</v>
      </c>
      <c r="B71" s="14"/>
      <c r="C71" s="34" t="s">
        <v>46</v>
      </c>
      <c r="D71" s="14"/>
      <c r="E71" s="14"/>
      <c r="F71" s="14"/>
      <c r="G71" s="14"/>
      <c r="H71" s="14"/>
      <c r="I71" s="14"/>
      <c r="J71" s="17">
        <v>77</v>
      </c>
    </row>
    <row r="72" spans="1:10" x14ac:dyDescent="0.25">
      <c r="A72" s="18" t="s">
        <v>9</v>
      </c>
      <c r="B72" s="14"/>
      <c r="C72" s="41"/>
      <c r="D72" s="14"/>
      <c r="E72" s="14"/>
      <c r="F72" s="35"/>
      <c r="G72" s="14"/>
      <c r="H72" s="14"/>
      <c r="I72" s="14"/>
      <c r="J72" s="17"/>
    </row>
    <row r="73" spans="1:10" x14ac:dyDescent="0.25">
      <c r="A73" s="16" t="s">
        <v>48</v>
      </c>
      <c r="B73" s="14" t="s">
        <v>49</v>
      </c>
      <c r="C73" s="41"/>
      <c r="D73" s="14"/>
      <c r="E73" s="14"/>
      <c r="F73" s="35"/>
      <c r="G73" s="14"/>
      <c r="H73" s="14"/>
      <c r="I73" s="14"/>
      <c r="J73" s="17"/>
    </row>
    <row r="74" spans="1:10" x14ac:dyDescent="0.25">
      <c r="A74" s="18" t="s">
        <v>10</v>
      </c>
      <c r="B74" s="14" t="s">
        <v>29</v>
      </c>
      <c r="C74" s="34"/>
      <c r="D74" s="14"/>
      <c r="E74" s="14"/>
      <c r="F74" s="37"/>
      <c r="G74" s="14"/>
      <c r="H74" s="14"/>
      <c r="I74" s="14"/>
      <c r="J74" s="17"/>
    </row>
    <row r="75" spans="1:10" x14ac:dyDescent="0.25">
      <c r="A75" s="16" t="s">
        <v>11</v>
      </c>
      <c r="B75" s="47">
        <v>1271</v>
      </c>
      <c r="C75" s="51">
        <v>2100</v>
      </c>
      <c r="D75" s="47">
        <v>1976</v>
      </c>
      <c r="E75" s="14">
        <f>AVERAGE(1362,2088)</f>
        <v>1725</v>
      </c>
      <c r="F75" s="52">
        <v>3000</v>
      </c>
      <c r="G75" s="14"/>
      <c r="H75" s="14"/>
      <c r="I75" s="14"/>
      <c r="J75" s="17" t="s">
        <v>77</v>
      </c>
    </row>
    <row r="76" spans="1:10" x14ac:dyDescent="0.25">
      <c r="A76" s="18" t="s">
        <v>12</v>
      </c>
      <c r="B76" s="29">
        <v>95.5</v>
      </c>
      <c r="C76" s="41">
        <v>40</v>
      </c>
      <c r="D76" s="29">
        <v>66.5</v>
      </c>
      <c r="E76" s="14">
        <v>138</v>
      </c>
      <c r="F76" s="29">
        <v>276.5</v>
      </c>
      <c r="G76" s="14"/>
      <c r="H76" s="14"/>
      <c r="I76" s="14"/>
      <c r="J76" s="17" t="s">
        <v>77</v>
      </c>
    </row>
    <row r="77" spans="1:10" x14ac:dyDescent="0.25">
      <c r="A77" s="18" t="s">
        <v>52</v>
      </c>
      <c r="B77" s="29">
        <v>4.5</v>
      </c>
      <c r="C77" s="41"/>
      <c r="D77" s="14"/>
      <c r="E77" s="14"/>
      <c r="F77" s="14"/>
      <c r="G77" s="14"/>
      <c r="H77" s="14"/>
      <c r="I77" s="14"/>
      <c r="J77" s="17">
        <v>91</v>
      </c>
    </row>
    <row r="78" spans="1:10" x14ac:dyDescent="0.25">
      <c r="A78" s="18" t="s">
        <v>14</v>
      </c>
      <c r="B78" s="14"/>
      <c r="C78" s="41"/>
      <c r="D78" s="14"/>
      <c r="E78" s="14"/>
      <c r="F78" s="14"/>
      <c r="G78" s="14"/>
      <c r="H78" s="14"/>
      <c r="I78" s="14"/>
      <c r="J78" s="17"/>
    </row>
    <row r="79" spans="1:10" x14ac:dyDescent="0.25">
      <c r="A79" s="18" t="s">
        <v>15</v>
      </c>
      <c r="B79" s="14"/>
      <c r="C79" s="49"/>
      <c r="D79" s="14"/>
      <c r="E79" s="14"/>
      <c r="F79" s="14"/>
      <c r="G79" s="14"/>
      <c r="H79" s="14"/>
      <c r="I79" s="14"/>
      <c r="J79" s="17"/>
    </row>
    <row r="80" spans="1:10" x14ac:dyDescent="0.25">
      <c r="A80" s="18" t="s">
        <v>16</v>
      </c>
      <c r="B80" s="14">
        <v>0.59</v>
      </c>
      <c r="C80" s="49"/>
      <c r="D80" s="14"/>
      <c r="E80" s="14"/>
      <c r="F80" s="14"/>
      <c r="G80" s="14"/>
      <c r="H80" s="14"/>
      <c r="I80" s="14"/>
      <c r="J80" s="17" t="s">
        <v>54</v>
      </c>
    </row>
    <row r="81" spans="1:10" x14ac:dyDescent="0.25">
      <c r="A81" s="18" t="s">
        <v>17</v>
      </c>
      <c r="B81" s="14">
        <v>1.0900000000000001</v>
      </c>
      <c r="C81" s="38"/>
      <c r="D81" s="14"/>
      <c r="E81" s="14"/>
      <c r="F81" s="14"/>
      <c r="G81" s="14"/>
      <c r="H81" s="14"/>
      <c r="I81" s="14"/>
      <c r="J81" s="17" t="s">
        <v>54</v>
      </c>
    </row>
    <row r="82" spans="1:10" x14ac:dyDescent="0.25">
      <c r="A82" s="18" t="s">
        <v>18</v>
      </c>
      <c r="B82" s="29">
        <v>1.5</v>
      </c>
      <c r="C82" s="49"/>
      <c r="D82" s="14"/>
      <c r="E82" s="14"/>
      <c r="F82" s="14"/>
      <c r="G82" s="14"/>
      <c r="H82" s="14"/>
      <c r="I82" s="14"/>
      <c r="J82" s="17" t="s">
        <v>54</v>
      </c>
    </row>
    <row r="83" spans="1:10" x14ac:dyDescent="0.25">
      <c r="A83" s="18" t="s">
        <v>19</v>
      </c>
      <c r="B83" s="29">
        <v>2</v>
      </c>
      <c r="C83" s="49"/>
      <c r="D83" s="14"/>
      <c r="E83" s="14"/>
      <c r="F83" s="14"/>
      <c r="G83" s="14"/>
      <c r="H83" s="14"/>
      <c r="I83" s="14"/>
      <c r="J83" s="17" t="s">
        <v>54</v>
      </c>
    </row>
  </sheetData>
  <mergeCells count="4">
    <mergeCell ref="B1:H1"/>
    <mergeCell ref="B22:H22"/>
    <mergeCell ref="B43:H43"/>
    <mergeCell ref="B64:H6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67FA-F2B2-44FB-A144-623689C280AE}">
  <dimension ref="A1:J39"/>
  <sheetViews>
    <sheetView workbookViewId="0"/>
  </sheetViews>
  <sheetFormatPr defaultRowHeight="15" x14ac:dyDescent="0.25"/>
  <cols>
    <col min="1" max="1" width="60.7109375" bestFit="1" customWidth="1"/>
    <col min="2" max="2" width="9.85546875" bestFit="1" customWidth="1"/>
    <col min="10" max="10" width="13.85546875" bestFit="1" customWidth="1"/>
  </cols>
  <sheetData>
    <row r="1" spans="1:10" x14ac:dyDescent="0.25">
      <c r="A1" s="14"/>
      <c r="B1" s="58" t="s">
        <v>39</v>
      </c>
      <c r="C1" s="58"/>
      <c r="D1" s="58"/>
      <c r="E1" s="58"/>
      <c r="F1" s="58"/>
      <c r="G1" s="58"/>
      <c r="H1" s="58"/>
      <c r="I1" s="15" t="s">
        <v>40</v>
      </c>
      <c r="J1" s="15" t="s">
        <v>41</v>
      </c>
    </row>
    <row r="2" spans="1:10" x14ac:dyDescent="0.25">
      <c r="A2" s="16" t="s">
        <v>3</v>
      </c>
      <c r="B2" s="40">
        <v>0.67400000000000004</v>
      </c>
      <c r="C2" s="39"/>
      <c r="D2" s="40"/>
      <c r="E2" s="40">
        <v>0.35</v>
      </c>
      <c r="F2" s="14"/>
      <c r="G2" s="14"/>
      <c r="H2" s="14"/>
      <c r="I2" s="14"/>
      <c r="J2" s="17">
        <v>85.91</v>
      </c>
    </row>
    <row r="3" spans="1:10" x14ac:dyDescent="0.25">
      <c r="A3" s="16" t="s">
        <v>4</v>
      </c>
      <c r="B3" s="40">
        <v>8.0000000000000002E-3</v>
      </c>
      <c r="C3" s="39"/>
      <c r="D3" s="40"/>
      <c r="E3" s="40">
        <v>0.36</v>
      </c>
      <c r="F3" s="14"/>
      <c r="G3" s="14"/>
      <c r="H3" s="14"/>
      <c r="I3" s="14"/>
      <c r="J3" s="17">
        <v>85.91</v>
      </c>
    </row>
    <row r="4" spans="1:10" x14ac:dyDescent="0.25">
      <c r="A4" s="16" t="s">
        <v>43</v>
      </c>
      <c r="B4" s="29">
        <v>32</v>
      </c>
      <c r="C4" s="41"/>
      <c r="D4" s="14"/>
      <c r="E4" s="14"/>
      <c r="F4" s="14"/>
      <c r="G4" s="14"/>
      <c r="H4" s="14"/>
      <c r="I4" s="14"/>
      <c r="J4" s="17">
        <v>85</v>
      </c>
    </row>
    <row r="5" spans="1:10" x14ac:dyDescent="0.25">
      <c r="A5" s="16" t="s">
        <v>6</v>
      </c>
      <c r="B5" s="40">
        <v>0.22700000000000001</v>
      </c>
      <c r="C5" s="39">
        <v>0.23499999999999999</v>
      </c>
      <c r="D5" s="40">
        <v>0.115</v>
      </c>
      <c r="E5" s="40">
        <v>0.22</v>
      </c>
      <c r="F5" s="14"/>
      <c r="G5" s="14"/>
      <c r="H5" s="14"/>
      <c r="I5" s="14"/>
      <c r="J5" s="17" t="s">
        <v>78</v>
      </c>
    </row>
    <row r="6" spans="1:10" x14ac:dyDescent="0.25">
      <c r="A6" s="18" t="s">
        <v>7</v>
      </c>
      <c r="B6" s="14"/>
      <c r="C6" s="34"/>
      <c r="D6" s="14"/>
      <c r="E6" s="14"/>
      <c r="F6" s="14"/>
      <c r="G6" s="14"/>
      <c r="H6" s="14"/>
      <c r="I6" s="14"/>
      <c r="J6" s="17"/>
    </row>
    <row r="7" spans="1:10" x14ac:dyDescent="0.25">
      <c r="A7" s="18" t="s">
        <v>8</v>
      </c>
      <c r="B7" s="14"/>
      <c r="C7" s="34"/>
      <c r="D7" s="14"/>
      <c r="E7" s="14"/>
      <c r="F7" s="14"/>
      <c r="G7" s="14"/>
      <c r="H7" s="14"/>
      <c r="I7" s="14"/>
      <c r="J7" s="17"/>
    </row>
    <row r="8" spans="1:10" x14ac:dyDescent="0.25">
      <c r="A8" s="18" t="s">
        <v>9</v>
      </c>
      <c r="B8" s="14"/>
      <c r="C8" s="41"/>
      <c r="D8" s="14"/>
      <c r="E8" s="14"/>
      <c r="F8" s="35"/>
      <c r="G8" s="14"/>
      <c r="H8" s="14"/>
      <c r="I8" s="14"/>
      <c r="J8" s="17"/>
    </row>
    <row r="9" spans="1:10" x14ac:dyDescent="0.25">
      <c r="A9" s="16" t="s">
        <v>48</v>
      </c>
      <c r="B9" s="14" t="s">
        <v>49</v>
      </c>
      <c r="C9" s="41"/>
      <c r="D9" s="14"/>
      <c r="E9" s="14"/>
      <c r="F9" s="35"/>
      <c r="G9" s="14"/>
      <c r="H9" s="14"/>
      <c r="I9" s="14"/>
      <c r="J9" s="17"/>
    </row>
    <row r="10" spans="1:10" x14ac:dyDescent="0.25">
      <c r="A10" s="18" t="s">
        <v>10</v>
      </c>
      <c r="B10" s="14" t="s">
        <v>25</v>
      </c>
      <c r="C10" s="34"/>
      <c r="D10" s="14"/>
      <c r="E10" s="14"/>
      <c r="F10" s="37"/>
      <c r="G10" s="14"/>
      <c r="H10" s="14"/>
      <c r="I10" s="14"/>
      <c r="J10" s="17"/>
    </row>
    <row r="11" spans="1:10" x14ac:dyDescent="0.25">
      <c r="A11" s="16" t="s">
        <v>11</v>
      </c>
      <c r="B11" s="47">
        <v>1083</v>
      </c>
      <c r="C11" s="41"/>
      <c r="D11" s="47">
        <v>1605</v>
      </c>
      <c r="E11" s="14"/>
      <c r="F11" s="37"/>
      <c r="G11" s="14"/>
      <c r="H11" s="14"/>
      <c r="I11" s="14"/>
      <c r="J11" s="17">
        <v>85.87</v>
      </c>
    </row>
    <row r="12" spans="1:10" x14ac:dyDescent="0.25">
      <c r="A12" s="18" t="s">
        <v>12</v>
      </c>
      <c r="B12" s="14">
        <v>56</v>
      </c>
      <c r="C12" s="41">
        <v>161</v>
      </c>
      <c r="D12" s="14">
        <v>268</v>
      </c>
      <c r="E12" s="14">
        <v>484</v>
      </c>
      <c r="F12" s="14"/>
      <c r="G12" s="14"/>
      <c r="H12" s="14"/>
      <c r="I12" s="14"/>
      <c r="J12" s="17" t="s">
        <v>79</v>
      </c>
    </row>
    <row r="13" spans="1:10" x14ac:dyDescent="0.25">
      <c r="A13" s="18" t="s">
        <v>52</v>
      </c>
      <c r="B13" s="29">
        <v>21.5</v>
      </c>
      <c r="C13" s="41">
        <v>8</v>
      </c>
      <c r="D13" s="14">
        <v>19</v>
      </c>
      <c r="E13" s="29">
        <v>11.5</v>
      </c>
      <c r="F13" s="14">
        <v>26</v>
      </c>
      <c r="G13" s="14"/>
      <c r="H13" s="14"/>
      <c r="I13" s="14"/>
      <c r="J13" s="17" t="s">
        <v>80</v>
      </c>
    </row>
    <row r="14" spans="1:10" x14ac:dyDescent="0.25">
      <c r="A14" s="18" t="s">
        <v>14</v>
      </c>
      <c r="B14" s="14"/>
      <c r="C14" s="41"/>
      <c r="D14" s="14"/>
      <c r="E14" s="14"/>
      <c r="F14" s="14"/>
      <c r="G14" s="14"/>
      <c r="H14" s="14"/>
      <c r="I14" s="14"/>
      <c r="J14" s="17"/>
    </row>
    <row r="15" spans="1:10" x14ac:dyDescent="0.25">
      <c r="A15" s="18" t="s">
        <v>15</v>
      </c>
      <c r="B15" s="14"/>
      <c r="C15" s="36"/>
      <c r="D15" s="14"/>
      <c r="E15" s="14"/>
      <c r="F15" s="14"/>
      <c r="G15" s="14"/>
      <c r="H15" s="14"/>
      <c r="I15" s="14"/>
      <c r="J15" s="17"/>
    </row>
    <row r="16" spans="1:10" x14ac:dyDescent="0.25">
      <c r="A16" s="18" t="s">
        <v>16</v>
      </c>
      <c r="B16" s="14">
        <v>0.65</v>
      </c>
      <c r="C16" s="36"/>
      <c r="D16" s="14"/>
      <c r="E16" s="14"/>
      <c r="F16" s="14"/>
      <c r="G16" s="14"/>
      <c r="H16" s="14"/>
      <c r="I16" s="14"/>
      <c r="J16" s="17" t="s">
        <v>54</v>
      </c>
    </row>
    <row r="17" spans="1:10" x14ac:dyDescent="0.25">
      <c r="A17" s="18" t="s">
        <v>17</v>
      </c>
      <c r="B17" s="14">
        <v>1.1299999999999999</v>
      </c>
      <c r="C17" s="33"/>
      <c r="D17" s="14"/>
      <c r="E17" s="14"/>
      <c r="F17" s="14"/>
      <c r="G17" s="14"/>
      <c r="H17" s="14"/>
      <c r="I17" s="14"/>
      <c r="J17" s="17" t="s">
        <v>54</v>
      </c>
    </row>
    <row r="18" spans="1:10" x14ac:dyDescent="0.25">
      <c r="A18" s="18" t="s">
        <v>18</v>
      </c>
      <c r="B18" s="29">
        <v>3.5</v>
      </c>
      <c r="C18" s="36"/>
      <c r="D18" s="14"/>
      <c r="E18" s="14"/>
      <c r="F18" s="14"/>
      <c r="G18" s="14"/>
      <c r="H18" s="14"/>
      <c r="I18" s="14"/>
      <c r="J18" s="17" t="s">
        <v>54</v>
      </c>
    </row>
    <row r="19" spans="1:10" x14ac:dyDescent="0.25">
      <c r="A19" s="18" t="s">
        <v>19</v>
      </c>
      <c r="B19" s="29">
        <v>5.0999999999999996</v>
      </c>
      <c r="C19" s="36"/>
      <c r="D19" s="14"/>
      <c r="E19" s="14"/>
      <c r="F19" s="14"/>
      <c r="G19" s="14"/>
      <c r="H19" s="14"/>
      <c r="I19" s="14"/>
      <c r="J19" s="17" t="s">
        <v>54</v>
      </c>
    </row>
    <row r="21" spans="1:10" x14ac:dyDescent="0.25">
      <c r="A21" s="14"/>
      <c r="B21" s="58" t="s">
        <v>37</v>
      </c>
      <c r="C21" s="58"/>
      <c r="D21" s="58"/>
      <c r="E21" s="58"/>
      <c r="F21" s="58"/>
      <c r="G21" s="58"/>
      <c r="H21" s="58"/>
      <c r="I21" s="15" t="s">
        <v>40</v>
      </c>
      <c r="J21" s="15" t="s">
        <v>41</v>
      </c>
    </row>
    <row r="22" spans="1:10" x14ac:dyDescent="0.25">
      <c r="A22" s="16" t="s">
        <v>3</v>
      </c>
      <c r="B22" s="40">
        <v>0.32900000000000001</v>
      </c>
      <c r="C22" s="39"/>
      <c r="D22" s="40">
        <v>0.47</v>
      </c>
      <c r="E22" s="14"/>
      <c r="F22" s="14"/>
      <c r="G22" s="14"/>
      <c r="H22" s="14"/>
      <c r="I22" s="14"/>
      <c r="J22" s="17">
        <v>82.84</v>
      </c>
    </row>
    <row r="23" spans="1:10" x14ac:dyDescent="0.25">
      <c r="A23" s="16" t="s">
        <v>4</v>
      </c>
      <c r="B23" s="14"/>
      <c r="C23" s="41"/>
      <c r="D23" s="40">
        <v>0.04</v>
      </c>
      <c r="E23" s="14"/>
      <c r="F23" s="14"/>
      <c r="G23" s="14"/>
      <c r="H23" s="14"/>
      <c r="I23" s="14"/>
      <c r="J23" s="17">
        <v>84</v>
      </c>
    </row>
    <row r="24" spans="1:10" x14ac:dyDescent="0.25">
      <c r="A24" s="16" t="s">
        <v>43</v>
      </c>
      <c r="B24" s="14">
        <v>15</v>
      </c>
      <c r="C24" s="41">
        <v>29</v>
      </c>
      <c r="D24" s="14"/>
      <c r="E24" s="14"/>
      <c r="F24" s="14"/>
      <c r="G24" s="14"/>
      <c r="H24" s="14"/>
      <c r="I24" s="14"/>
      <c r="J24" s="17" t="s">
        <v>81</v>
      </c>
    </row>
    <row r="25" spans="1:10" x14ac:dyDescent="0.25">
      <c r="A25" s="16" t="s">
        <v>6</v>
      </c>
      <c r="B25" s="40">
        <v>0.436</v>
      </c>
      <c r="C25" s="39"/>
      <c r="D25" s="40">
        <v>0.31</v>
      </c>
      <c r="E25" s="14"/>
      <c r="F25" s="14"/>
      <c r="G25" s="14"/>
      <c r="H25" s="14"/>
      <c r="I25" s="14"/>
      <c r="J25" s="17">
        <v>82.84</v>
      </c>
    </row>
    <row r="26" spans="1:10" x14ac:dyDescent="0.25">
      <c r="A26" s="18" t="s">
        <v>7</v>
      </c>
      <c r="B26" s="40">
        <v>0.51800000000000002</v>
      </c>
      <c r="C26" s="53"/>
      <c r="D26" s="40"/>
      <c r="E26" s="14"/>
      <c r="F26" s="14"/>
      <c r="G26" s="14"/>
      <c r="H26" s="14"/>
      <c r="I26" s="14"/>
      <c r="J26" s="17">
        <v>83</v>
      </c>
    </row>
    <row r="27" spans="1:10" x14ac:dyDescent="0.25">
      <c r="A27" s="18" t="s">
        <v>8</v>
      </c>
      <c r="B27" s="14" t="s">
        <v>45</v>
      </c>
      <c r="C27" s="34"/>
      <c r="D27" s="14"/>
      <c r="E27" s="14"/>
      <c r="F27" s="14"/>
      <c r="G27" s="14"/>
      <c r="H27" s="14"/>
      <c r="I27" s="14"/>
      <c r="J27" s="17">
        <v>83</v>
      </c>
    </row>
    <row r="28" spans="1:10" x14ac:dyDescent="0.25">
      <c r="A28" s="18" t="s">
        <v>9</v>
      </c>
      <c r="B28" s="14" t="s">
        <v>45</v>
      </c>
      <c r="C28" s="41"/>
      <c r="D28" s="14"/>
      <c r="E28" s="14"/>
      <c r="F28" s="35"/>
      <c r="G28" s="14"/>
      <c r="H28" s="14"/>
      <c r="I28" s="14"/>
      <c r="J28" s="17">
        <v>83</v>
      </c>
    </row>
    <row r="29" spans="1:10" x14ac:dyDescent="0.25">
      <c r="A29" s="16" t="s">
        <v>48</v>
      </c>
      <c r="B29" s="14" t="s">
        <v>49</v>
      </c>
      <c r="C29" s="41"/>
      <c r="D29" s="14"/>
      <c r="E29" s="14"/>
      <c r="F29" s="35"/>
      <c r="G29" s="14"/>
      <c r="H29" s="14"/>
      <c r="I29" s="14"/>
      <c r="J29" s="17"/>
    </row>
    <row r="30" spans="1:10" x14ac:dyDescent="0.25">
      <c r="A30" s="18" t="s">
        <v>10</v>
      </c>
      <c r="B30" s="14" t="s">
        <v>25</v>
      </c>
      <c r="C30" s="34"/>
      <c r="D30" s="14"/>
      <c r="E30" s="14"/>
      <c r="F30" s="37"/>
      <c r="G30" s="14"/>
      <c r="H30" s="14"/>
      <c r="I30" s="14"/>
      <c r="J30" s="17"/>
    </row>
    <row r="31" spans="1:10" x14ac:dyDescent="0.25">
      <c r="A31" s="16" t="s">
        <v>11</v>
      </c>
      <c r="B31" s="14"/>
      <c r="C31" s="41"/>
      <c r="D31" s="14"/>
      <c r="E31" s="14"/>
      <c r="F31" s="37"/>
      <c r="G31" s="14"/>
      <c r="H31" s="14"/>
      <c r="I31" s="14"/>
      <c r="J31" s="17"/>
    </row>
    <row r="32" spans="1:10" x14ac:dyDescent="0.25">
      <c r="A32" s="18" t="s">
        <v>12</v>
      </c>
      <c r="B32" s="14">
        <v>300</v>
      </c>
      <c r="C32" s="33"/>
      <c r="D32" s="14"/>
      <c r="E32" s="14"/>
      <c r="F32" s="14"/>
      <c r="G32" s="14"/>
      <c r="H32" s="14"/>
      <c r="I32" s="14"/>
      <c r="J32" s="17">
        <v>84</v>
      </c>
    </row>
    <row r="33" spans="1:10" x14ac:dyDescent="0.25">
      <c r="A33" s="18" t="s">
        <v>52</v>
      </c>
      <c r="B33" s="29">
        <v>12.5</v>
      </c>
      <c r="C33" s="38">
        <v>10</v>
      </c>
      <c r="D33" s="14">
        <v>8</v>
      </c>
      <c r="E33" s="14">
        <v>19</v>
      </c>
      <c r="F33" s="14">
        <v>53</v>
      </c>
      <c r="G33" s="14"/>
      <c r="H33" s="14"/>
      <c r="I33" s="14"/>
      <c r="J33" s="17" t="s">
        <v>80</v>
      </c>
    </row>
    <row r="34" spans="1:10" x14ac:dyDescent="0.25">
      <c r="A34" s="18" t="s">
        <v>14</v>
      </c>
      <c r="B34" s="14"/>
      <c r="C34" s="33"/>
      <c r="D34" s="14"/>
      <c r="E34" s="14"/>
      <c r="F34" s="14"/>
      <c r="G34" s="14"/>
      <c r="H34" s="14"/>
      <c r="I34" s="14"/>
      <c r="J34" s="17"/>
    </row>
    <row r="35" spans="1:10" x14ac:dyDescent="0.25">
      <c r="A35" s="18" t="s">
        <v>15</v>
      </c>
      <c r="B35" s="14"/>
      <c r="C35" s="36"/>
      <c r="D35" s="14"/>
      <c r="E35" s="14"/>
      <c r="F35" s="14"/>
      <c r="G35" s="14"/>
      <c r="H35" s="14"/>
      <c r="I35" s="14"/>
      <c r="J35" s="17"/>
    </row>
    <row r="36" spans="1:10" x14ac:dyDescent="0.25">
      <c r="A36" s="18" t="s">
        <v>16</v>
      </c>
      <c r="B36" s="14">
        <v>0.61</v>
      </c>
      <c r="C36" s="36"/>
      <c r="D36" s="14"/>
      <c r="E36" s="14"/>
      <c r="F36" s="14"/>
      <c r="G36" s="14"/>
      <c r="H36" s="14"/>
      <c r="I36" s="14"/>
      <c r="J36" s="17" t="s">
        <v>54</v>
      </c>
    </row>
    <row r="37" spans="1:10" x14ac:dyDescent="0.25">
      <c r="A37" s="18" t="s">
        <v>17</v>
      </c>
      <c r="B37" s="14">
        <v>1.04</v>
      </c>
      <c r="C37" s="33"/>
      <c r="D37" s="14"/>
      <c r="E37" s="14"/>
      <c r="F37" s="14"/>
      <c r="G37" s="14"/>
      <c r="H37" s="14"/>
      <c r="I37" s="14"/>
      <c r="J37" s="17" t="s">
        <v>54</v>
      </c>
    </row>
    <row r="38" spans="1:10" x14ac:dyDescent="0.25">
      <c r="A38" s="18" t="s">
        <v>18</v>
      </c>
      <c r="B38" s="29">
        <v>2.5</v>
      </c>
      <c r="C38" s="36"/>
      <c r="D38" s="14"/>
      <c r="E38" s="14"/>
      <c r="F38" s="14"/>
      <c r="G38" s="14"/>
      <c r="H38" s="14"/>
      <c r="I38" s="14"/>
      <c r="J38" s="17" t="s">
        <v>54</v>
      </c>
    </row>
    <row r="39" spans="1:10" x14ac:dyDescent="0.25">
      <c r="A39" s="18" t="s">
        <v>19</v>
      </c>
      <c r="B39" s="29">
        <v>3</v>
      </c>
      <c r="C39" s="36"/>
      <c r="D39" s="14"/>
      <c r="E39" s="14"/>
      <c r="F39" s="14"/>
      <c r="G39" s="14"/>
      <c r="H39" s="14"/>
      <c r="I39" s="14"/>
      <c r="J39" s="17" t="s">
        <v>54</v>
      </c>
    </row>
  </sheetData>
  <mergeCells count="2">
    <mergeCell ref="B1:H1"/>
    <mergeCell ref="B21:H2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C791-8156-49E9-B90F-F548CA509551}">
  <dimension ref="A1:D55"/>
  <sheetViews>
    <sheetView workbookViewId="0">
      <selection activeCell="B49" sqref="B49"/>
    </sheetView>
  </sheetViews>
  <sheetFormatPr defaultRowHeight="15" x14ac:dyDescent="0.25"/>
  <cols>
    <col min="2" max="2" width="119" customWidth="1"/>
    <col min="3" max="3" width="19.85546875" customWidth="1"/>
    <col min="4" max="4" width="9.7109375" customWidth="1"/>
  </cols>
  <sheetData>
    <row r="1" spans="1:4" x14ac:dyDescent="0.25">
      <c r="A1" s="23" t="s">
        <v>83</v>
      </c>
      <c r="B1" s="23" t="s">
        <v>84</v>
      </c>
      <c r="C1" s="23" t="s">
        <v>85</v>
      </c>
      <c r="D1" s="23" t="s">
        <v>86</v>
      </c>
    </row>
    <row r="2" spans="1:4" x14ac:dyDescent="0.25">
      <c r="A2" s="24" t="s">
        <v>87</v>
      </c>
      <c r="B2" s="17" t="s">
        <v>88</v>
      </c>
      <c r="C2" s="17" t="s">
        <v>89</v>
      </c>
      <c r="D2" s="17">
        <v>2008</v>
      </c>
    </row>
    <row r="3" spans="1:4" x14ac:dyDescent="0.25">
      <c r="A3" s="24" t="s">
        <v>90</v>
      </c>
      <c r="B3" s="17" t="s">
        <v>91</v>
      </c>
      <c r="C3" s="17" t="s">
        <v>92</v>
      </c>
      <c r="D3" s="17">
        <v>1993</v>
      </c>
    </row>
    <row r="4" spans="1:4" x14ac:dyDescent="0.25">
      <c r="A4" s="24" t="s">
        <v>93</v>
      </c>
      <c r="B4" s="17" t="s">
        <v>94</v>
      </c>
      <c r="C4" s="17" t="s">
        <v>95</v>
      </c>
      <c r="D4" s="17">
        <v>2011</v>
      </c>
    </row>
    <row r="5" spans="1:4" x14ac:dyDescent="0.25">
      <c r="A5" s="24" t="s">
        <v>96</v>
      </c>
      <c r="B5" s="17" t="s">
        <v>97</v>
      </c>
      <c r="C5" s="17" t="s">
        <v>98</v>
      </c>
      <c r="D5" s="17">
        <v>2012</v>
      </c>
    </row>
    <row r="6" spans="1:4" x14ac:dyDescent="0.25">
      <c r="A6" s="24" t="s">
        <v>99</v>
      </c>
      <c r="B6" s="17" t="s">
        <v>100</v>
      </c>
      <c r="C6" s="17" t="s">
        <v>101</v>
      </c>
      <c r="D6" s="17">
        <v>2008</v>
      </c>
    </row>
    <row r="7" spans="1:4" x14ac:dyDescent="0.25">
      <c r="A7" s="24" t="s">
        <v>102</v>
      </c>
      <c r="B7" s="17" t="s">
        <v>103</v>
      </c>
      <c r="C7" s="17" t="s">
        <v>104</v>
      </c>
      <c r="D7" s="17">
        <v>2003</v>
      </c>
    </row>
    <row r="8" spans="1:4" x14ac:dyDescent="0.25">
      <c r="A8" s="24" t="s">
        <v>105</v>
      </c>
      <c r="B8" s="17" t="s">
        <v>106</v>
      </c>
      <c r="C8" s="17" t="s">
        <v>107</v>
      </c>
      <c r="D8" s="17">
        <v>2013</v>
      </c>
    </row>
    <row r="9" spans="1:4" x14ac:dyDescent="0.25">
      <c r="A9" s="24" t="s">
        <v>108</v>
      </c>
      <c r="B9" s="17" t="s">
        <v>109</v>
      </c>
      <c r="C9" s="17" t="s">
        <v>110</v>
      </c>
      <c r="D9" s="17">
        <v>2004</v>
      </c>
    </row>
    <row r="10" spans="1:4" x14ac:dyDescent="0.25">
      <c r="A10" s="24" t="s">
        <v>111</v>
      </c>
      <c r="B10" s="17" t="s">
        <v>112</v>
      </c>
      <c r="C10" s="17" t="s">
        <v>113</v>
      </c>
      <c r="D10" s="17">
        <v>2008</v>
      </c>
    </row>
    <row r="11" spans="1:4" x14ac:dyDescent="0.25">
      <c r="A11" s="24" t="s">
        <v>114</v>
      </c>
      <c r="B11" s="17" t="s">
        <v>115</v>
      </c>
      <c r="C11" s="17" t="s">
        <v>116</v>
      </c>
      <c r="D11" s="17">
        <v>2009</v>
      </c>
    </row>
    <row r="12" spans="1:4" x14ac:dyDescent="0.25">
      <c r="A12" s="24" t="s">
        <v>117</v>
      </c>
      <c r="B12" s="17" t="s">
        <v>118</v>
      </c>
      <c r="C12" s="17" t="s">
        <v>119</v>
      </c>
      <c r="D12" s="17">
        <v>2003</v>
      </c>
    </row>
    <row r="13" spans="1:4" x14ac:dyDescent="0.25">
      <c r="A13" s="24" t="s">
        <v>120</v>
      </c>
      <c r="B13" s="17" t="s">
        <v>121</v>
      </c>
      <c r="C13" s="17" t="s">
        <v>122</v>
      </c>
      <c r="D13" s="17">
        <v>2010</v>
      </c>
    </row>
    <row r="14" spans="1:4" x14ac:dyDescent="0.25">
      <c r="A14" s="24" t="s">
        <v>123</v>
      </c>
      <c r="B14" s="17" t="s">
        <v>124</v>
      </c>
      <c r="C14" s="17" t="s">
        <v>125</v>
      </c>
      <c r="D14" s="17">
        <v>2008</v>
      </c>
    </row>
    <row r="15" spans="1:4" x14ac:dyDescent="0.25">
      <c r="A15" s="24" t="s">
        <v>126</v>
      </c>
      <c r="B15" s="17" t="s">
        <v>127</v>
      </c>
      <c r="C15" s="17" t="s">
        <v>128</v>
      </c>
      <c r="D15" s="17">
        <v>2008</v>
      </c>
    </row>
    <row r="16" spans="1:4" x14ac:dyDescent="0.25">
      <c r="A16" s="24" t="s">
        <v>129</v>
      </c>
      <c r="B16" s="17" t="s">
        <v>130</v>
      </c>
      <c r="C16" s="17" t="s">
        <v>131</v>
      </c>
      <c r="D16" s="17">
        <v>2006</v>
      </c>
    </row>
    <row r="17" spans="1:4" x14ac:dyDescent="0.25">
      <c r="A17" s="24" t="s">
        <v>132</v>
      </c>
      <c r="B17" s="17" t="s">
        <v>133</v>
      </c>
      <c r="C17" s="17" t="s">
        <v>134</v>
      </c>
      <c r="D17" s="17">
        <v>2004</v>
      </c>
    </row>
    <row r="18" spans="1:4" x14ac:dyDescent="0.25">
      <c r="A18" s="24" t="s">
        <v>135</v>
      </c>
      <c r="B18" s="17" t="s">
        <v>136</v>
      </c>
      <c r="C18" s="17" t="s">
        <v>137</v>
      </c>
      <c r="D18" s="17">
        <v>1984</v>
      </c>
    </row>
    <row r="19" spans="1:4" x14ac:dyDescent="0.25">
      <c r="A19" s="24" t="s">
        <v>138</v>
      </c>
      <c r="B19" s="17" t="s">
        <v>139</v>
      </c>
      <c r="C19" s="17" t="s">
        <v>140</v>
      </c>
      <c r="D19" s="17">
        <v>2005</v>
      </c>
    </row>
    <row r="20" spans="1:4" x14ac:dyDescent="0.25">
      <c r="A20" s="24" t="s">
        <v>141</v>
      </c>
      <c r="B20" s="17" t="s">
        <v>142</v>
      </c>
      <c r="C20" s="17" t="s">
        <v>113</v>
      </c>
      <c r="D20" s="17">
        <v>2005</v>
      </c>
    </row>
    <row r="21" spans="1:4" x14ac:dyDescent="0.25">
      <c r="A21" s="24" t="s">
        <v>143</v>
      </c>
      <c r="B21" s="17" t="s">
        <v>144</v>
      </c>
      <c r="C21" s="17" t="s">
        <v>145</v>
      </c>
      <c r="D21" s="17">
        <v>2005</v>
      </c>
    </row>
    <row r="22" spans="1:4" x14ac:dyDescent="0.25">
      <c r="A22" s="24" t="s">
        <v>146</v>
      </c>
      <c r="B22" s="17" t="s">
        <v>147</v>
      </c>
      <c r="C22" s="17" t="s">
        <v>148</v>
      </c>
      <c r="D22" s="17">
        <v>2006</v>
      </c>
    </row>
    <row r="23" spans="1:4" x14ac:dyDescent="0.25">
      <c r="A23" s="24" t="s">
        <v>149</v>
      </c>
      <c r="B23" s="17" t="s">
        <v>150</v>
      </c>
      <c r="C23" s="17" t="s">
        <v>151</v>
      </c>
      <c r="D23" s="17">
        <v>2011</v>
      </c>
    </row>
    <row r="24" spans="1:4" x14ac:dyDescent="0.25">
      <c r="A24" s="24" t="s">
        <v>152</v>
      </c>
      <c r="B24" s="17" t="s">
        <v>153</v>
      </c>
      <c r="C24" s="17" t="s">
        <v>154</v>
      </c>
      <c r="D24" s="17">
        <v>2012</v>
      </c>
    </row>
    <row r="25" spans="1:4" x14ac:dyDescent="0.25">
      <c r="A25" s="24" t="s">
        <v>155</v>
      </c>
      <c r="B25" s="17" t="s">
        <v>156</v>
      </c>
      <c r="C25" s="17" t="s">
        <v>157</v>
      </c>
      <c r="D25" s="17">
        <v>2012</v>
      </c>
    </row>
    <row r="26" spans="1:4" x14ac:dyDescent="0.25">
      <c r="A26" s="24" t="s">
        <v>158</v>
      </c>
      <c r="B26" s="17" t="s">
        <v>159</v>
      </c>
      <c r="C26" s="17" t="s">
        <v>160</v>
      </c>
      <c r="D26" s="17">
        <v>2008</v>
      </c>
    </row>
    <row r="27" spans="1:4" x14ac:dyDescent="0.25">
      <c r="A27" s="24" t="s">
        <v>161</v>
      </c>
      <c r="B27" s="17" t="s">
        <v>162</v>
      </c>
      <c r="C27" s="17" t="s">
        <v>163</v>
      </c>
      <c r="D27" s="17">
        <v>2008</v>
      </c>
    </row>
    <row r="28" spans="1:4" x14ac:dyDescent="0.25">
      <c r="A28" s="24" t="s">
        <v>164</v>
      </c>
      <c r="B28" s="17" t="s">
        <v>165</v>
      </c>
      <c r="C28" s="17" t="s">
        <v>166</v>
      </c>
      <c r="D28" s="17">
        <v>2013</v>
      </c>
    </row>
    <row r="29" spans="1:4" x14ac:dyDescent="0.25">
      <c r="A29" s="24" t="s">
        <v>167</v>
      </c>
      <c r="B29" s="17" t="s">
        <v>168</v>
      </c>
      <c r="C29" s="17" t="s">
        <v>169</v>
      </c>
      <c r="D29" s="17">
        <v>2001</v>
      </c>
    </row>
    <row r="30" spans="1:4" x14ac:dyDescent="0.25">
      <c r="A30" s="24" t="s">
        <v>170</v>
      </c>
      <c r="B30" s="17" t="s">
        <v>171</v>
      </c>
      <c r="C30" s="17" t="s">
        <v>172</v>
      </c>
      <c r="D30" s="17">
        <v>2012</v>
      </c>
    </row>
    <row r="31" spans="1:4" x14ac:dyDescent="0.25">
      <c r="A31" s="24" t="s">
        <v>173</v>
      </c>
      <c r="B31" s="17" t="s">
        <v>174</v>
      </c>
      <c r="C31" s="17" t="s">
        <v>175</v>
      </c>
      <c r="D31" s="17">
        <v>2011</v>
      </c>
    </row>
    <row r="32" spans="1:4" x14ac:dyDescent="0.25">
      <c r="A32" s="24" t="s">
        <v>176</v>
      </c>
      <c r="B32" s="17" t="s">
        <v>177</v>
      </c>
      <c r="C32" s="17" t="s">
        <v>178</v>
      </c>
      <c r="D32" s="17">
        <v>2005</v>
      </c>
    </row>
    <row r="33" spans="1:4" x14ac:dyDescent="0.25">
      <c r="A33" s="24" t="s">
        <v>179</v>
      </c>
      <c r="B33" s="17" t="s">
        <v>180</v>
      </c>
      <c r="C33" s="17" t="s">
        <v>181</v>
      </c>
      <c r="D33" s="17">
        <v>2000</v>
      </c>
    </row>
    <row r="34" spans="1:4" x14ac:dyDescent="0.25">
      <c r="A34" s="24" t="s">
        <v>182</v>
      </c>
      <c r="B34" s="17" t="s">
        <v>183</v>
      </c>
      <c r="C34" s="17" t="s">
        <v>184</v>
      </c>
      <c r="D34" s="17">
        <v>2000</v>
      </c>
    </row>
    <row r="35" spans="1:4" x14ac:dyDescent="0.25">
      <c r="A35" s="24" t="s">
        <v>185</v>
      </c>
      <c r="B35" s="17" t="s">
        <v>186</v>
      </c>
      <c r="C35" s="17" t="s">
        <v>187</v>
      </c>
      <c r="D35" s="17">
        <v>1995</v>
      </c>
    </row>
    <row r="36" spans="1:4" x14ac:dyDescent="0.25">
      <c r="A36" s="24" t="s">
        <v>188</v>
      </c>
      <c r="B36" s="17" t="s">
        <v>189</v>
      </c>
      <c r="C36" s="17" t="s">
        <v>131</v>
      </c>
      <c r="D36" s="17">
        <v>2011</v>
      </c>
    </row>
    <row r="37" spans="1:4" x14ac:dyDescent="0.25">
      <c r="A37" s="24" t="s">
        <v>190</v>
      </c>
      <c r="B37" s="17" t="s">
        <v>191</v>
      </c>
      <c r="C37" s="17" t="s">
        <v>192</v>
      </c>
      <c r="D37" s="17">
        <v>2011</v>
      </c>
    </row>
    <row r="38" spans="1:4" x14ac:dyDescent="0.25">
      <c r="A38" s="24" t="s">
        <v>193</v>
      </c>
      <c r="B38" s="17" t="s">
        <v>194</v>
      </c>
      <c r="C38" s="17" t="s">
        <v>195</v>
      </c>
      <c r="D38" s="17">
        <v>1999</v>
      </c>
    </row>
    <row r="39" spans="1:4" x14ac:dyDescent="0.25">
      <c r="A39" s="24" t="s">
        <v>196</v>
      </c>
      <c r="B39" s="17" t="s">
        <v>197</v>
      </c>
      <c r="C39" s="17" t="s">
        <v>198</v>
      </c>
      <c r="D39" s="17">
        <v>1997</v>
      </c>
    </row>
    <row r="40" spans="1:4" x14ac:dyDescent="0.25">
      <c r="A40" s="24" t="s">
        <v>199</v>
      </c>
      <c r="B40" s="17" t="s">
        <v>200</v>
      </c>
      <c r="C40" s="17" t="s">
        <v>201</v>
      </c>
      <c r="D40" s="17">
        <v>1997</v>
      </c>
    </row>
    <row r="41" spans="1:4" x14ac:dyDescent="0.25">
      <c r="A41" s="24" t="s">
        <v>202</v>
      </c>
      <c r="B41" s="17" t="s">
        <v>203</v>
      </c>
      <c r="C41" s="17" t="s">
        <v>195</v>
      </c>
      <c r="D41" s="17">
        <v>1992</v>
      </c>
    </row>
    <row r="42" spans="1:4" x14ac:dyDescent="0.25">
      <c r="A42" s="24" t="s">
        <v>204</v>
      </c>
      <c r="B42" s="17" t="s">
        <v>205</v>
      </c>
      <c r="C42" s="17" t="s">
        <v>206</v>
      </c>
      <c r="D42" s="17">
        <v>2014</v>
      </c>
    </row>
    <row r="43" spans="1:4" x14ac:dyDescent="0.25">
      <c r="A43" s="24" t="s">
        <v>207</v>
      </c>
      <c r="B43" s="17" t="s">
        <v>208</v>
      </c>
      <c r="C43" s="17" t="s">
        <v>209</v>
      </c>
      <c r="D43" s="17">
        <v>2008</v>
      </c>
    </row>
    <row r="44" spans="1:4" x14ac:dyDescent="0.25">
      <c r="A44" s="24" t="s">
        <v>210</v>
      </c>
      <c r="B44" s="17" t="s">
        <v>211</v>
      </c>
      <c r="C44" s="17" t="s">
        <v>212</v>
      </c>
      <c r="D44" s="17">
        <v>2011</v>
      </c>
    </row>
    <row r="45" spans="1:4" x14ac:dyDescent="0.25">
      <c r="A45" s="24" t="s">
        <v>213</v>
      </c>
      <c r="B45" s="17" t="s">
        <v>214</v>
      </c>
      <c r="C45" s="17" t="s">
        <v>89</v>
      </c>
      <c r="D45" s="17">
        <v>2005</v>
      </c>
    </row>
    <row r="46" spans="1:4" x14ac:dyDescent="0.25">
      <c r="A46" s="24" t="s">
        <v>215</v>
      </c>
      <c r="B46" s="17" t="s">
        <v>216</v>
      </c>
      <c r="C46" s="17" t="s">
        <v>217</v>
      </c>
      <c r="D46" s="17">
        <v>2001</v>
      </c>
    </row>
    <row r="47" spans="1:4" x14ac:dyDescent="0.25">
      <c r="A47" s="24" t="s">
        <v>218</v>
      </c>
      <c r="B47" s="17" t="s">
        <v>219</v>
      </c>
      <c r="C47" s="17" t="s">
        <v>98</v>
      </c>
      <c r="D47" s="17">
        <v>2008</v>
      </c>
    </row>
    <row r="48" spans="1:4" x14ac:dyDescent="0.25">
      <c r="A48" s="24" t="s">
        <v>220</v>
      </c>
      <c r="B48" s="17" t="s">
        <v>221</v>
      </c>
      <c r="C48" s="17" t="s">
        <v>222</v>
      </c>
      <c r="D48" s="17">
        <v>2009</v>
      </c>
    </row>
    <row r="49" spans="1:4" x14ac:dyDescent="0.25">
      <c r="A49" s="24" t="s">
        <v>223</v>
      </c>
      <c r="B49" s="17" t="s">
        <v>224</v>
      </c>
      <c r="C49" s="17" t="s">
        <v>225</v>
      </c>
      <c r="D49" s="17">
        <v>2013</v>
      </c>
    </row>
    <row r="50" spans="1:4" x14ac:dyDescent="0.25">
      <c r="A50" s="24" t="s">
        <v>226</v>
      </c>
      <c r="B50" s="17" t="s">
        <v>227</v>
      </c>
      <c r="C50" s="17" t="s">
        <v>228</v>
      </c>
      <c r="D50" s="17">
        <v>2010</v>
      </c>
    </row>
    <row r="51" spans="1:4" x14ac:dyDescent="0.25">
      <c r="A51" s="24" t="s">
        <v>229</v>
      </c>
      <c r="B51" s="17" t="s">
        <v>230</v>
      </c>
      <c r="C51" s="17" t="s">
        <v>231</v>
      </c>
      <c r="D51" s="17">
        <v>2004</v>
      </c>
    </row>
    <row r="52" spans="1:4" x14ac:dyDescent="0.25">
      <c r="A52" s="24" t="s">
        <v>232</v>
      </c>
      <c r="B52" s="17" t="s">
        <v>233</v>
      </c>
      <c r="C52" s="17" t="s">
        <v>234</v>
      </c>
      <c r="D52" s="17">
        <v>2007</v>
      </c>
    </row>
    <row r="53" spans="1:4" x14ac:dyDescent="0.25">
      <c r="A53" s="24" t="s">
        <v>235</v>
      </c>
      <c r="B53" s="17" t="s">
        <v>236</v>
      </c>
      <c r="C53" s="17" t="s">
        <v>237</v>
      </c>
      <c r="D53" s="17">
        <v>2006</v>
      </c>
    </row>
    <row r="54" spans="1:4" x14ac:dyDescent="0.25">
      <c r="A54" s="24" t="s">
        <v>238</v>
      </c>
      <c r="B54" s="17" t="s">
        <v>239</v>
      </c>
      <c r="C54" s="17" t="s">
        <v>240</v>
      </c>
      <c r="D54" s="17">
        <v>2010</v>
      </c>
    </row>
    <row r="55" spans="1:4" x14ac:dyDescent="0.25">
      <c r="A55" s="24" t="s">
        <v>241</v>
      </c>
      <c r="B55" s="17" t="s">
        <v>242</v>
      </c>
      <c r="C55" s="17" t="s">
        <v>243</v>
      </c>
      <c r="D55" s="17">
        <v>1992</v>
      </c>
    </row>
  </sheetData>
  <autoFilter ref="A1:D55" xr:uid="{335D20D4-503F-456A-A3AA-65867B8833A9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Dataset</vt:lpstr>
      <vt:lpstr>Table_traits_05_d15_2018</vt:lpstr>
      <vt:lpstr>Atelidae</vt:lpstr>
      <vt:lpstr>Pithecidae</vt:lpstr>
      <vt:lpstr>Callitrichidae</vt:lpstr>
      <vt:lpstr>Cebidae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2017-10-17T23:42:11Z</dcterms:created>
  <dcterms:modified xsi:type="dcterms:W3CDTF">2018-05-16T00:41:23Z</dcterms:modified>
</cp:coreProperties>
</file>