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che_shao/Desktop/DSS5105            Data Science Projects in Practice/Commuting/"/>
    </mc:Choice>
  </mc:AlternateContent>
  <xr:revisionPtr revIDLastSave="0" documentId="8_{BF2B37FF-E3E1-864C-99FE-3D456D1079DF}" xr6:coauthVersionLast="47" xr6:coauthVersionMax="47" xr10:uidLastSave="{00000000-0000-0000-0000-000000000000}"/>
  <bookViews>
    <workbookView xWindow="14000" yWindow="780" windowWidth="17100" windowHeight="20120" xr2:uid="{61C134BD-C085-4349-AC1D-A346447CA1AF}"/>
  </bookViews>
  <sheets>
    <sheet name="Business Travel" sheetId="1" r:id="rId1"/>
    <sheet name="Procur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D28" i="2"/>
  <c r="D18" i="2"/>
  <c r="D17" i="2"/>
  <c r="D7" i="2"/>
  <c r="D8" i="2" s="1"/>
  <c r="D21" i="1"/>
  <c r="D20" i="1"/>
  <c r="D18" i="1"/>
  <c r="D9" i="1"/>
  <c r="D8" i="1"/>
</calcChain>
</file>

<file path=xl/sharedStrings.xml><?xml version="1.0" encoding="utf-8"?>
<sst xmlns="http://schemas.openxmlformats.org/spreadsheetml/2006/main" count="117" uniqueCount="72">
  <si>
    <t>AD</t>
    <phoneticPr fontId="0" type="Hiragana"/>
  </si>
  <si>
    <t>a</t>
    <phoneticPr fontId="0" type="Hiragana"/>
  </si>
  <si>
    <t>b</t>
    <phoneticPr fontId="0" type="Hiragana"/>
  </si>
  <si>
    <t>EF</t>
    <phoneticPr fontId="0" type="Hiragana"/>
  </si>
  <si>
    <t>E</t>
    <phoneticPr fontId="0" type="Hiragana"/>
  </si>
  <si>
    <t>AD*EF</t>
    <phoneticPr fontId="0" type="Hiragana"/>
  </si>
  <si>
    <t>Business Travel-Hotel</t>
  </si>
  <si>
    <t>Sign</t>
  </si>
  <si>
    <t>Parameters (units)</t>
  </si>
  <si>
    <t>Number</t>
  </si>
  <si>
    <t>Notes</t>
  </si>
  <si>
    <t>Spend(S$/year)</t>
  </si>
  <si>
    <t>Based on financial data provided by clients</t>
  </si>
  <si>
    <t>Average star rating of hotel</t>
  </si>
  <si>
    <t>4 star</t>
  </si>
  <si>
    <t>Average price of 4 star-rated hotels 
(S$/night)</t>
  </si>
  <si>
    <t>Average carbon footprint per night
(kgCO2/night）</t>
  </si>
  <si>
    <t>https://www.budgetyourtrip.com/hotels/singapore-SG</t>
  </si>
  <si>
    <t>https://www.climatiq.io/data/emission-factor/cbdc37b7-b49d-4315-8753-f2bbc0a4fcee</t>
  </si>
  <si>
    <t>AD</t>
  </si>
  <si>
    <t>a</t>
  </si>
  <si>
    <t>b</t>
  </si>
  <si>
    <t>c</t>
  </si>
  <si>
    <t>d</t>
  </si>
  <si>
    <t>b*c</t>
  </si>
  <si>
    <t>EF</t>
  </si>
  <si>
    <t>E</t>
  </si>
  <si>
    <t>AD*EF</t>
  </si>
  <si>
    <t>b/a</t>
  </si>
  <si>
    <t>Business Travel_Hotel carbon footpoint
（kgCO2/year）</t>
  </si>
  <si>
    <t>Passenger airline revenue levels
S$/(t*km)</t>
  </si>
  <si>
    <t>Conversion Factor（prople*km)/(t*km)</t>
  </si>
  <si>
    <t>Norms for passenger air statistics</t>
  </si>
  <si>
    <t>Fuel consumption per tonne-kilometre
kg/(t*km)</t>
  </si>
  <si>
    <t>CO2 emission factor per unit of aviation fuel
（kgCO2/kg）</t>
  </si>
  <si>
    <t>Average CO2 emissions per unit of capacity
kgCO2/(t*km)</t>
  </si>
  <si>
    <t>Business Travel - Flight</t>
  </si>
  <si>
    <t>Business Travel_Flight Hotel carbon footpoint
（kgCO2/year）</t>
  </si>
  <si>
    <t>https://www.singaporeair.com/content/dam/sia/web-assets/pdfs/about-us/information-for-investors/annual-report/annualreport2324.pdf</t>
  </si>
  <si>
    <t>https://en.wikipedia.org/wiki/Fuel_economy_in_aircraft</t>
  </si>
  <si>
    <t>https://www.caas.gov.sg/docs/default-source/docs---so/singapore-sustainable-air-hub-blueprint.pdf</t>
  </si>
  <si>
    <t>d/a</t>
  </si>
  <si>
    <t>c</t>
    <phoneticPr fontId="0" type="Hiragana"/>
  </si>
  <si>
    <t>b*c</t>
    <phoneticPr fontId="0" type="Hiragana"/>
  </si>
  <si>
    <t>Procurement - Airline</t>
  </si>
  <si>
    <t>Based on data provided by clients</t>
  </si>
  <si>
    <t>Capacity (t*km)</t>
  </si>
  <si>
    <t>Business Travel_Hotel Factor
（kgCO2/S$）</t>
  </si>
  <si>
    <t>Business Travel_Flight Factor
（kgCO2/S$）</t>
  </si>
  <si>
    <t>Procurement_Airline carbon footpoint
（kgCO2/year）</t>
  </si>
  <si>
    <t>a</t>
    <phoneticPr fontId="0" type="noConversion"/>
  </si>
  <si>
    <t>c</t>
    <phoneticPr fontId="0" type="noConversion"/>
  </si>
  <si>
    <t>Procurement - Diesel Truck</t>
  </si>
  <si>
    <t>Average speed（km/h）</t>
  </si>
  <si>
    <t>Intelligent Transportation Platform Urban Road Network Speed Monitoring Data Averages</t>
  </si>
  <si>
    <t>Load Capacity（t）</t>
  </si>
  <si>
    <t>GA802-2014，GB1589-2016 and GB7258-2017 standards</t>
  </si>
  <si>
    <t>Actual load factor</t>
  </si>
  <si>
    <t>Procurement_Airline Factor
（kgCO2/t*km）</t>
  </si>
  <si>
    <t>MOVES model：(0.335+9.208/a)/(b*c)</t>
  </si>
  <si>
    <t>d</t>
    <phoneticPr fontId="0" type="noConversion"/>
  </si>
  <si>
    <t>a*b/(100*c*d)</t>
    <phoneticPr fontId="0" type="Hiragana"/>
  </si>
  <si>
    <t>Procurement - Electric Truck</t>
  </si>
  <si>
    <t>https://www.nccs.gov.sg/files/docs/default-source/default-document-library/e-mobility-technology-roadmap.pdf</t>
  </si>
  <si>
    <t>Electric truck 100km power consumption
（kWh/100km）</t>
  </si>
  <si>
    <t>Grid-averaged emission factor
（kgCO2/KWh）</t>
  </si>
  <si>
    <t>https://www.ema.gov.sg/resources/singapore-energy-statistics/chapter2</t>
  </si>
  <si>
    <t>Procurement_Diesel Truck Factor
kgCO2/(t*km）</t>
  </si>
  <si>
    <t>Procurement_Electric Truck Factor
kgCO2/(t*km）</t>
  </si>
  <si>
    <t>Procurement_Diesel Truck carbon footpoint
kgCO2/year</t>
  </si>
  <si>
    <t>Procurement_Electric Truck carbon footpoint
kgCO2/year</t>
  </si>
  <si>
    <t>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</si>
</sst>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0.000"/>
    <numFmt numFmtId="170" formatCode="0.0000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ptos Narrow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u/>
      <sz val="12"/>
      <color theme="10"/>
      <name val="Aptos Narrow"/>
      <family val="2"/>
      <scheme val="minor"/>
    </font>
    <font>
      <b/>
      <sz val="11"/>
      <color rgb="FF000000"/>
      <name val="微软雅黑"/>
      <family val="2"/>
      <charset val="134"/>
    </font>
    <font>
      <sz val="11"/>
      <color rgb="FF000000"/>
      <name val="Calibri"/>
      <family val="2"/>
      <charset val="134"/>
    </font>
    <font>
      <sz val="11"/>
      <color rgb="FF000000"/>
      <name val="微软雅黑"/>
      <family val="2"/>
      <charset val="134"/>
    </font>
    <font>
      <sz val="11"/>
      <color rgb="FF80808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3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6" fontId="5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6" fillId="0" borderId="1" xfId="2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165" fontId="7" fillId="5" borderId="3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170" fontId="9" fillId="0" borderId="3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3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6" fillId="0" borderId="1" xfId="2" applyBorder="1" applyAlignment="1">
      <alignment vertical="center" wrapText="1"/>
    </xf>
    <xf numFmtId="0" fontId="6" fillId="0" borderId="3" xfId="2" applyBorder="1" applyAlignment="1">
      <alignment vertical="center" wrapText="1"/>
    </xf>
    <xf numFmtId="0" fontId="4" fillId="0" borderId="1" xfId="2" applyFont="1" applyBorder="1" applyAlignment="1">
      <alignment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ngaporeair.com/content/dam/sia/web-assets/pdfs/about-us/information-for-investors/annual-report/annualreport2324.pdf" TargetMode="External"/><Relationship Id="rId2" Type="http://schemas.openxmlformats.org/officeDocument/2006/relationships/hyperlink" Target="https://www.climatiq.io/data/emission-factor/cbdc37b7-b49d-4315-8753-f2bbc0a4fcee" TargetMode="External"/><Relationship Id="rId1" Type="http://schemas.openxmlformats.org/officeDocument/2006/relationships/hyperlink" Target="https://www.budgetyourtrip.com/hotels/singapore-SG" TargetMode="External"/><Relationship Id="rId5" Type="http://schemas.openxmlformats.org/officeDocument/2006/relationships/hyperlink" Target="https://www.caas.gov.sg/docs/default-source/docs---so/singapore-sustainable-air-hub-blueprint.pdf" TargetMode="External"/><Relationship Id="rId4" Type="http://schemas.openxmlformats.org/officeDocument/2006/relationships/hyperlink" Target="https://en.wikipedia.org/wiki/Fuel_economy_in_aircraf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cs.gov.sg/files/docs/default-source/default-document-library/e-mobility-technology-roadmap.pdf" TargetMode="External"/><Relationship Id="rId2" Type="http://schemas.openxmlformats.org/officeDocument/2006/relationships/hyperlink" Target="https://www.caas.gov.sg/docs/default-source/docs---so/singapore-sustainable-air-hub-blueprint.pdf" TargetMode="External"/><Relationship Id="rId1" Type="http://schemas.openxmlformats.org/officeDocument/2006/relationships/hyperlink" Target="https://en.wikipedia.org/wiki/Fuel_economy_in_aircraft" TargetMode="External"/><Relationship Id="rId4" Type="http://schemas.openxmlformats.org/officeDocument/2006/relationships/hyperlink" Target="https://www.ema.gov.sg/resources/singapore-energy-statistics/chapter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DCFA-0057-C94E-85B2-F7727B1B7448}">
  <dimension ref="A1:E21"/>
  <sheetViews>
    <sheetView tabSelected="1" workbookViewId="0">
      <selection activeCell="E27" sqref="E27"/>
    </sheetView>
  </sheetViews>
  <sheetFormatPr baseColWidth="10" defaultRowHeight="16"/>
  <cols>
    <col min="1" max="1" width="21.33203125" customWidth="1"/>
    <col min="3" max="3" width="39.6640625" customWidth="1"/>
    <col min="4" max="4" width="12.5" bestFit="1" customWidth="1"/>
    <col min="5" max="5" width="51.5" customWidth="1"/>
  </cols>
  <sheetData>
    <row r="1" spans="1:5" ht="17">
      <c r="A1" s="1" t="s">
        <v>6</v>
      </c>
      <c r="B1" s="2"/>
      <c r="C1" s="2"/>
      <c r="D1" s="2"/>
      <c r="E1" s="2"/>
    </row>
    <row r="2" spans="1:5" ht="17">
      <c r="A2" s="2"/>
      <c r="B2" s="3" t="s">
        <v>7</v>
      </c>
      <c r="C2" s="4" t="s">
        <v>8</v>
      </c>
      <c r="D2" s="3" t="s">
        <v>9</v>
      </c>
      <c r="E2" s="4" t="s">
        <v>10</v>
      </c>
    </row>
    <row r="3" spans="1:5" ht="17">
      <c r="A3" s="2"/>
      <c r="B3" s="5" t="s">
        <v>0</v>
      </c>
      <c r="C3" s="6" t="s">
        <v>11</v>
      </c>
      <c r="D3" s="7">
        <v>500000</v>
      </c>
      <c r="E3" s="6" t="s">
        <v>12</v>
      </c>
    </row>
    <row r="4" spans="1:5" ht="17">
      <c r="A4" s="2"/>
      <c r="B4" s="8"/>
      <c r="C4" s="9" t="s">
        <v>13</v>
      </c>
      <c r="D4" s="8" t="s">
        <v>14</v>
      </c>
      <c r="E4" s="9"/>
    </row>
    <row r="5" spans="1:5" ht="36">
      <c r="A5" s="2"/>
      <c r="B5" s="8" t="s">
        <v>1</v>
      </c>
      <c r="C5" s="14" t="s">
        <v>15</v>
      </c>
      <c r="D5" s="8">
        <v>138</v>
      </c>
      <c r="E5" s="17" t="s">
        <v>17</v>
      </c>
    </row>
    <row r="6" spans="1:5" ht="36">
      <c r="A6" s="2"/>
      <c r="B6" s="8" t="s">
        <v>2</v>
      </c>
      <c r="C6" s="14" t="s">
        <v>16</v>
      </c>
      <c r="D6" s="8">
        <v>24.5</v>
      </c>
      <c r="E6" s="33" t="s">
        <v>18</v>
      </c>
    </row>
    <row r="7" spans="1:5" ht="17">
      <c r="A7" s="2"/>
      <c r="B7" s="8"/>
      <c r="C7" s="9"/>
      <c r="D7" s="8"/>
      <c r="E7" s="9"/>
    </row>
    <row r="8" spans="1:5" ht="36">
      <c r="A8" s="2"/>
      <c r="B8" s="5" t="s">
        <v>3</v>
      </c>
      <c r="C8" s="15" t="s">
        <v>47</v>
      </c>
      <c r="D8" s="10">
        <f>D6/D5</f>
        <v>0.17753623188405798</v>
      </c>
      <c r="E8" s="9" t="s">
        <v>28</v>
      </c>
    </row>
    <row r="9" spans="1:5" ht="54">
      <c r="A9" s="2"/>
      <c r="B9" s="11" t="s">
        <v>4</v>
      </c>
      <c r="C9" s="16" t="s">
        <v>29</v>
      </c>
      <c r="D9" s="12">
        <f>D8*D3</f>
        <v>88768.115942028991</v>
      </c>
      <c r="E9" s="13" t="s">
        <v>5</v>
      </c>
    </row>
    <row r="11" spans="1:5" ht="17">
      <c r="A11" s="18" t="s">
        <v>36</v>
      </c>
      <c r="B11" s="19"/>
      <c r="C11" s="19"/>
      <c r="D11" s="19"/>
      <c r="E11" s="19"/>
    </row>
    <row r="12" spans="1:5" ht="17">
      <c r="A12" s="19"/>
      <c r="B12" s="3" t="s">
        <v>7</v>
      </c>
      <c r="C12" s="4" t="s">
        <v>8</v>
      </c>
      <c r="D12" s="3" t="s">
        <v>9</v>
      </c>
      <c r="E12" s="4" t="s">
        <v>10</v>
      </c>
    </row>
    <row r="13" spans="1:5" ht="17">
      <c r="A13" s="19"/>
      <c r="B13" s="20" t="s">
        <v>19</v>
      </c>
      <c r="C13" s="6" t="s">
        <v>11</v>
      </c>
      <c r="D13" s="21">
        <v>500000</v>
      </c>
      <c r="E13" s="6" t="s">
        <v>12</v>
      </c>
    </row>
    <row r="14" spans="1:5" ht="51">
      <c r="A14" s="19"/>
      <c r="B14" s="22" t="s">
        <v>20</v>
      </c>
      <c r="C14" s="32" t="s">
        <v>30</v>
      </c>
      <c r="D14" s="24">
        <v>1.72</v>
      </c>
      <c r="E14" s="34" t="s">
        <v>38</v>
      </c>
    </row>
    <row r="15" spans="1:5" ht="17">
      <c r="A15" s="19"/>
      <c r="B15" s="22"/>
      <c r="C15" s="25" t="s">
        <v>31</v>
      </c>
      <c r="D15" s="26">
        <v>13.7</v>
      </c>
      <c r="E15" s="25" t="s">
        <v>32</v>
      </c>
    </row>
    <row r="16" spans="1:5" ht="36">
      <c r="A16" s="19"/>
      <c r="B16" s="22" t="s">
        <v>21</v>
      </c>
      <c r="C16" s="32" t="s">
        <v>33</v>
      </c>
      <c r="D16" s="24">
        <v>0.30199999999999999</v>
      </c>
      <c r="E16" s="34" t="s">
        <v>39</v>
      </c>
    </row>
    <row r="17" spans="1:5" ht="54">
      <c r="A17" s="19"/>
      <c r="B17" s="22" t="s">
        <v>22</v>
      </c>
      <c r="C17" s="32" t="s">
        <v>34</v>
      </c>
      <c r="D17" s="27">
        <v>3.95</v>
      </c>
      <c r="E17" s="34" t="s">
        <v>40</v>
      </c>
    </row>
    <row r="18" spans="1:5" ht="54">
      <c r="A18" s="19"/>
      <c r="B18" s="22" t="s">
        <v>23</v>
      </c>
      <c r="C18" s="32" t="s">
        <v>35</v>
      </c>
      <c r="D18" s="27">
        <f>D16*D17</f>
        <v>1.1929000000000001</v>
      </c>
      <c r="E18" s="23" t="s">
        <v>24</v>
      </c>
    </row>
    <row r="19" spans="1:5" ht="17">
      <c r="A19" s="19"/>
      <c r="B19" s="22"/>
      <c r="C19" s="23"/>
      <c r="D19" s="24"/>
      <c r="E19" s="23"/>
    </row>
    <row r="20" spans="1:5" ht="36">
      <c r="A20" s="19"/>
      <c r="B20" s="20" t="s">
        <v>25</v>
      </c>
      <c r="C20" s="15" t="s">
        <v>48</v>
      </c>
      <c r="D20" s="28">
        <f>D18/D14</f>
        <v>0.69354651162790704</v>
      </c>
      <c r="E20" s="23" t="s">
        <v>41</v>
      </c>
    </row>
    <row r="21" spans="1:5" ht="54">
      <c r="A21" s="19"/>
      <c r="B21" s="29" t="s">
        <v>26</v>
      </c>
      <c r="C21" s="16" t="s">
        <v>37</v>
      </c>
      <c r="D21" s="30">
        <f>D20*D13</f>
        <v>346773.25581395352</v>
      </c>
      <c r="E21" s="31" t="s">
        <v>27</v>
      </c>
    </row>
  </sheetData>
  <hyperlinks>
    <hyperlink ref="E5" r:id="rId1" xr:uid="{B2611583-90F9-9546-BAEA-F7E3ADF15D30}"/>
    <hyperlink ref="E6" r:id="rId2" xr:uid="{8F6B368B-97CF-CD4A-8D0E-68977086606F}"/>
    <hyperlink ref="E14" r:id="rId3" xr:uid="{C2C81F48-DDF0-A141-84F0-B02E417A56D1}"/>
    <hyperlink ref="E16" r:id="rId4" xr:uid="{34D88770-D0D0-A548-96CA-BFECC9C82761}"/>
    <hyperlink ref="E17" r:id="rId5" xr:uid="{F8232DDC-3187-5D4A-B7EA-703072EB17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1CF4-0593-FC41-844E-EA7F170D8AE9}">
  <dimension ref="A1:E29"/>
  <sheetViews>
    <sheetView zoomScale="96" workbookViewId="0">
      <selection activeCell="E32" sqref="E32"/>
    </sheetView>
  </sheetViews>
  <sheetFormatPr baseColWidth="10" defaultRowHeight="16"/>
  <cols>
    <col min="1" max="1" width="27" customWidth="1"/>
    <col min="3" max="3" width="38.1640625" customWidth="1"/>
    <col min="4" max="4" width="17" customWidth="1"/>
    <col min="5" max="5" width="46.5" customWidth="1"/>
  </cols>
  <sheetData>
    <row r="1" spans="1:5" ht="17">
      <c r="A1" s="1" t="s">
        <v>44</v>
      </c>
      <c r="B1" s="2"/>
      <c r="C1" s="2"/>
      <c r="D1" s="2"/>
      <c r="E1" s="2"/>
    </row>
    <row r="2" spans="1:5" ht="17">
      <c r="A2" s="2"/>
      <c r="B2" s="3" t="s">
        <v>7</v>
      </c>
      <c r="C2" s="4" t="s">
        <v>8</v>
      </c>
      <c r="D2" s="3" t="s">
        <v>9</v>
      </c>
      <c r="E2" s="4" t="s">
        <v>10</v>
      </c>
    </row>
    <row r="3" spans="1:5" ht="17">
      <c r="A3" s="2"/>
      <c r="B3" s="5" t="s">
        <v>0</v>
      </c>
      <c r="C3" s="6" t="s">
        <v>46</v>
      </c>
      <c r="D3" s="7">
        <v>500000</v>
      </c>
      <c r="E3" s="6" t="s">
        <v>45</v>
      </c>
    </row>
    <row r="4" spans="1:5" ht="36">
      <c r="A4" s="2"/>
      <c r="B4" s="8" t="s">
        <v>2</v>
      </c>
      <c r="C4" s="32" t="s">
        <v>33</v>
      </c>
      <c r="D4" s="24">
        <v>0.30199999999999999</v>
      </c>
      <c r="E4" s="34" t="s">
        <v>39</v>
      </c>
    </row>
    <row r="5" spans="1:5" ht="54">
      <c r="A5" s="2"/>
      <c r="B5" s="8" t="s">
        <v>42</v>
      </c>
      <c r="C5" s="32" t="s">
        <v>34</v>
      </c>
      <c r="D5" s="27">
        <v>3.95</v>
      </c>
      <c r="E5" s="34" t="s">
        <v>40</v>
      </c>
    </row>
    <row r="6" spans="1:5" ht="17">
      <c r="A6" s="2"/>
      <c r="B6" s="8"/>
      <c r="C6" s="9"/>
      <c r="D6" s="8"/>
      <c r="E6" s="9"/>
    </row>
    <row r="7" spans="1:5" ht="36">
      <c r="A7" s="2"/>
      <c r="B7" s="5" t="s">
        <v>3</v>
      </c>
      <c r="C7" s="15" t="s">
        <v>58</v>
      </c>
      <c r="D7" s="10">
        <f>D4*D5</f>
        <v>1.1929000000000001</v>
      </c>
      <c r="E7" s="9" t="s">
        <v>43</v>
      </c>
    </row>
    <row r="8" spans="1:5" ht="54">
      <c r="A8" s="2"/>
      <c r="B8" s="11" t="s">
        <v>4</v>
      </c>
      <c r="C8" s="16" t="s">
        <v>49</v>
      </c>
      <c r="D8" s="12">
        <f>D7*D3</f>
        <v>596450</v>
      </c>
      <c r="E8" s="13" t="s">
        <v>5</v>
      </c>
    </row>
    <row r="10" spans="1:5" ht="17">
      <c r="A10" s="1" t="s">
        <v>52</v>
      </c>
      <c r="B10" s="2"/>
      <c r="C10" s="2"/>
      <c r="D10" s="2"/>
      <c r="E10" s="2"/>
    </row>
    <row r="11" spans="1:5" ht="17">
      <c r="A11" s="2"/>
      <c r="B11" s="3" t="s">
        <v>7</v>
      </c>
      <c r="C11" s="4" t="s">
        <v>8</v>
      </c>
      <c r="D11" s="3" t="s">
        <v>9</v>
      </c>
      <c r="E11" s="4" t="s">
        <v>10</v>
      </c>
    </row>
    <row r="12" spans="1:5" ht="17">
      <c r="A12" s="2"/>
      <c r="B12" s="5" t="s">
        <v>0</v>
      </c>
      <c r="C12" s="6" t="s">
        <v>46</v>
      </c>
      <c r="D12" s="7">
        <v>500000</v>
      </c>
      <c r="E12" s="6" t="s">
        <v>45</v>
      </c>
    </row>
    <row r="13" spans="1:5" ht="36">
      <c r="A13" s="2"/>
      <c r="B13" s="8" t="s">
        <v>50</v>
      </c>
      <c r="C13" s="9" t="s">
        <v>53</v>
      </c>
      <c r="D13" s="8">
        <v>53.62</v>
      </c>
      <c r="E13" s="37" t="s">
        <v>54</v>
      </c>
    </row>
    <row r="14" spans="1:5" ht="17">
      <c r="A14" s="2"/>
      <c r="B14" s="8" t="s">
        <v>2</v>
      </c>
      <c r="C14" s="9" t="s">
        <v>55</v>
      </c>
      <c r="D14" s="8">
        <v>12</v>
      </c>
      <c r="E14" s="35" t="s">
        <v>56</v>
      </c>
    </row>
    <row r="15" spans="1:5" ht="17">
      <c r="A15" s="2"/>
      <c r="B15" s="8" t="s">
        <v>51</v>
      </c>
      <c r="C15" s="9" t="s">
        <v>57</v>
      </c>
      <c r="D15" s="36">
        <v>0.8</v>
      </c>
      <c r="E15" s="35"/>
    </row>
    <row r="16" spans="1:5" ht="17">
      <c r="A16" s="2"/>
      <c r="B16" s="8"/>
      <c r="C16" s="9"/>
      <c r="D16" s="8"/>
      <c r="E16" s="9"/>
    </row>
    <row r="17" spans="1:5" ht="36">
      <c r="A17" s="2"/>
      <c r="B17" s="5" t="s">
        <v>3</v>
      </c>
      <c r="C17" s="15" t="s">
        <v>67</v>
      </c>
      <c r="D17" s="10">
        <f>(0.335+9.208/D13)/(D14*D15)</f>
        <v>5.2784059119731441E-2</v>
      </c>
      <c r="E17" s="9" t="s">
        <v>59</v>
      </c>
    </row>
    <row r="18" spans="1:5" ht="54">
      <c r="A18" s="2"/>
      <c r="B18" s="11" t="s">
        <v>4</v>
      </c>
      <c r="C18" s="16" t="s">
        <v>69</v>
      </c>
      <c r="D18" s="12">
        <f>D17*D12</f>
        <v>26392.029559865721</v>
      </c>
      <c r="E18" s="13" t="s">
        <v>5</v>
      </c>
    </row>
    <row r="20" spans="1:5" ht="17">
      <c r="A20" s="1" t="s">
        <v>62</v>
      </c>
      <c r="B20" s="2"/>
      <c r="C20" s="2"/>
      <c r="D20" s="2"/>
      <c r="E20" s="2"/>
    </row>
    <row r="21" spans="1:5" ht="17">
      <c r="A21" s="2"/>
      <c r="B21" s="3" t="s">
        <v>7</v>
      </c>
      <c r="C21" s="4" t="s">
        <v>8</v>
      </c>
      <c r="D21" s="3" t="s">
        <v>9</v>
      </c>
      <c r="E21" s="4" t="s">
        <v>10</v>
      </c>
    </row>
    <row r="22" spans="1:5" ht="17">
      <c r="A22" s="2"/>
      <c r="B22" s="5" t="s">
        <v>0</v>
      </c>
      <c r="C22" s="6" t="s">
        <v>46</v>
      </c>
      <c r="D22" s="7">
        <v>500000</v>
      </c>
      <c r="E22" s="6" t="s">
        <v>45</v>
      </c>
    </row>
    <row r="23" spans="1:5" ht="51">
      <c r="A23" s="2"/>
      <c r="B23" s="8" t="s">
        <v>1</v>
      </c>
      <c r="C23" s="14" t="s">
        <v>64</v>
      </c>
      <c r="D23" s="8">
        <v>68.599999999999994</v>
      </c>
      <c r="E23" s="33" t="s">
        <v>63</v>
      </c>
    </row>
    <row r="24" spans="1:5" ht="36">
      <c r="A24" s="2"/>
      <c r="B24" s="8" t="s">
        <v>2</v>
      </c>
      <c r="C24" s="14" t="s">
        <v>65</v>
      </c>
      <c r="D24" s="8">
        <v>0.4168</v>
      </c>
      <c r="E24" s="33" t="s">
        <v>66</v>
      </c>
    </row>
    <row r="25" spans="1:5" ht="17">
      <c r="A25" s="2"/>
      <c r="B25" s="8" t="s">
        <v>42</v>
      </c>
      <c r="C25" s="9" t="s">
        <v>55</v>
      </c>
      <c r="D25" s="38">
        <v>12</v>
      </c>
      <c r="E25" s="9" t="s">
        <v>71</v>
      </c>
    </row>
    <row r="26" spans="1:5" ht="17">
      <c r="A26" s="2"/>
      <c r="B26" s="8" t="s">
        <v>60</v>
      </c>
      <c r="C26" s="9" t="s">
        <v>57</v>
      </c>
      <c r="D26" s="38">
        <v>0.8</v>
      </c>
      <c r="E26" s="9"/>
    </row>
    <row r="27" spans="1:5" ht="17">
      <c r="A27" s="2"/>
      <c r="B27" s="8"/>
      <c r="C27" s="9"/>
      <c r="D27" s="9"/>
      <c r="E27" s="9"/>
    </row>
    <row r="28" spans="1:5" ht="36">
      <c r="A28" s="2"/>
      <c r="B28" s="5" t="s">
        <v>3</v>
      </c>
      <c r="C28" s="15" t="s">
        <v>68</v>
      </c>
      <c r="D28" s="10">
        <f>D23*D24/D25/100</f>
        <v>2.3827066666666664E-2</v>
      </c>
      <c r="E28" s="9" t="s">
        <v>61</v>
      </c>
    </row>
    <row r="29" spans="1:5" ht="54">
      <c r="A29" s="2"/>
      <c r="B29" s="11" t="s">
        <v>4</v>
      </c>
      <c r="C29" s="16" t="s">
        <v>70</v>
      </c>
      <c r="D29" s="12">
        <f>D28*D22</f>
        <v>11913.533333333331</v>
      </c>
      <c r="E29" s="13" t="s">
        <v>5</v>
      </c>
    </row>
  </sheetData>
  <hyperlinks>
    <hyperlink ref="E4" r:id="rId1" xr:uid="{DB76CA26-2428-B544-A44E-286BFE929543}"/>
    <hyperlink ref="E5" r:id="rId2" xr:uid="{85DDECC1-6EB3-A940-9984-7119C60C58FD}"/>
    <hyperlink ref="E23" r:id="rId3" xr:uid="{14B0959A-1439-2F4E-8B3B-6B836A30AC97}"/>
    <hyperlink ref="E24" r:id="rId4" xr:uid="{BB438E37-83FD-0E44-9291-88B125B97F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Travel</vt:lpstr>
      <vt:lpstr>Procurement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雨曦 邵</dc:creator>
  <cp:lastModifiedBy>雨曦 邵</cp:lastModifiedBy>
  <dcterms:created xsi:type="dcterms:W3CDTF">2024-11-03T10:46:20Z</dcterms:created>
  <dcterms:modified xsi:type="dcterms:W3CDTF">2024-11-03T12:03:46Z</dcterms:modified>
</cp:coreProperties>
</file>