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<sst xmlns="http://schemas.openxmlformats.org/spreadsheetml/2006/main" count="57" uniqueCount="46">
  <si>
    <t>Item</t>
  </si>
  <si>
    <t>Link</t>
  </si>
  <si>
    <t>Price</t>
  </si>
  <si>
    <t>mass (g)</t>
  </si>
  <si>
    <t>kit motor</t>
  </si>
  <si>
    <t>more powerful motor</t>
  </si>
  <si>
    <t>Foam (Grade A, Half Box) (8x 2'x4'x6mm)</t>
  </si>
  <si>
    <t>http://www.modelplanefoam.com/index.php/foam1/</t>
  </si>
  <si>
    <t>?, worst case</t>
  </si>
  <si>
    <t>Motor</t>
  </si>
  <si>
    <t>https://www.emaxmodel.com/emax-multicopter-motor-mt1806.html</t>
  </si>
  <si>
    <t>ESC</t>
  </si>
  <si>
    <t>https://www.amazon.com/RC-Brushless-Electric-Controller-bullet/dp/B071GRSFBD/ref=sr_1_3?keywords=brushless+motor+and+esc+and+servo&amp;qid=1557981871&amp;s=gateway&amp;sr=8-3</t>
  </si>
  <si>
    <t>Accelerometer/Gyroscope</t>
  </si>
  <si>
    <t>https://www.adafruit.com/product/2019</t>
  </si>
  <si>
    <t>ESC(EMAx BLHeli - 12A)</t>
  </si>
  <si>
    <t>https://www.emaxmodel.com/blheli-series-12a-esc.html</t>
  </si>
  <si>
    <t>Brushless Motor</t>
  </si>
  <si>
    <t>https://www.amazon.com/Brushless-Motor-3-5mm-bullet-1534Kv/dp/B076B1GGWJ/ref=sr_1_8?crid=439MK3IZM5VQ&amp;keywords=brushless+motor+and+esc+and+propeller&amp;qid=1557981761&amp;refinements=p_72%3A2661618011&amp;rnid=2661617011&amp;s=gateway&amp;sprefix=propeller+esc+%2Caps%2C209&amp;sr=8-8</t>
  </si>
  <si>
    <t>GPS module</t>
  </si>
  <si>
    <t>https://www.amazon.com/DIYmall-AeroQuad-Antenna-Arduino-Aircraft/dp/B01H5FNA4K</t>
  </si>
  <si>
    <t>Servo (x4)</t>
  </si>
  <si>
    <t>https://www.emaxmodel.com/servos/servos/es9051-4-3g-plastics-digital-servo.html</t>
  </si>
  <si>
    <t>Arduino Uno</t>
  </si>
  <si>
    <t>https://store.arduino.cc/usa/arduino-uno-rev3</t>
  </si>
  <si>
    <t>Arduino Servo Breakout Board</t>
  </si>
  <si>
    <t xml:space="preserve">https://www.adafruit.com/product/815 </t>
  </si>
  <si>
    <t>Half-Size Breadboard</t>
  </si>
  <si>
    <t>https://www.adafruit.com/product/64?gclid=CjwKCAjw8e7mBRBsEiwAPVxxiHmH32lT-i3K3rJEawdqlPg2EM1qUBa1tOrKZ6A6cDNTrr54VVR_CBoC87QQAvD_BwE</t>
  </si>
  <si>
    <t>Control Horns/Push Rods</t>
  </si>
  <si>
    <t>https://www.amazon.com/WMYCONGCONG-Control-Pushrod-Connector-Airplane/dp/B07JMNR72V/ref=sr_1_1_sspa?keywords=push%20rods&amp;qid=1557977065&amp;s=gateway&amp;sr=8-1-spons&amp;psc=1</t>
  </si>
  <si>
    <t>3s Battery</t>
  </si>
  <si>
    <t>https://store.flitetest.com/tattu-3s-lipo-battery-75c-11.1v-850mah-tat-75c-850-3s1p-xt30/p635612</t>
  </si>
  <si>
    <t>30a ESC</t>
  </si>
  <si>
    <t>Total</t>
  </si>
  <si>
    <t>Prop (7x6-E) (x4)</t>
  </si>
  <si>
    <t>https://www.apcprop.com/product/7x6e/</t>
  </si>
  <si>
    <t>total mass (g)</t>
  </si>
  <si>
    <t>total mass (oz)</t>
  </si>
  <si>
    <t>old modules</t>
  </si>
  <si>
    <t>Barometer (altitude)</t>
  </si>
  <si>
    <t>https://www.adafruit.com/product/1893</t>
  </si>
  <si>
    <t>Pitot (airspeed) Sensor</t>
  </si>
  <si>
    <t>https://www.amazon.com/gp/product/B00WSFWO36/ref=as_li_qf_asin_il_tl?ie=UTF8&amp;tag=engineersport-20&amp;creative=9325&amp;linkCode=as2&amp;creativeASIN=B00WSFWO36&amp;linkId=d380a9fd3e3da20bd256e09aff8e5764</t>
  </si>
  <si>
    <t>Motor, ESC, 4x Servo</t>
  </si>
  <si>
    <t>https://store.flitetest.com/flite-test-power-pack-a-minis-flt-3001/p674262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</si>
</sst>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"/>
    <numFmt numFmtId="165" formatCode="&quot;$&quot;#,##0.00"/>
    <numFmt numFmtId="166" formatCode="0.0"/>
  </numFmts>
  <fonts count="7">
    <font>
      <sz val="10.0"/>
      <color rgb="FF000000"/>
      <name val="Arial"/>
    </font>
    <font/>
    <font>
      <u/>
      <color rgb="FF0000FF"/>
    </font>
    <font>
      <name val="Arial"/>
    </font>
    <font>
      <u/>
      <color rgb="FF1155CC"/>
      <name val="Arial"/>
    </font>
    <font>
      <sz val="9.0"/>
      <color rgb="FF222222"/>
      <name val="Verdana"/>
    </font>
    <font>
      <color rgb="FF333333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3" numFmtId="165" xfId="0" applyAlignment="1" applyFont="1" applyNumberFormat="1">
      <alignment horizontal="right" vertical="bottom"/>
    </xf>
    <xf borderId="0" fillId="0" fontId="5" numFmtId="0" xfId="0" applyAlignment="1" applyFont="1">
      <alignment horizontal="left" readingOrder="0"/>
    </xf>
    <xf borderId="0" fillId="2" fontId="6" numFmtId="0" xfId="0" applyAlignment="1" applyFill="1" applyFont="1">
      <alignment readingOrder="0"/>
    </xf>
    <xf borderId="0" fillId="0" fontId="1" numFmtId="165" xfId="0" applyFont="1" applyNumberFormat="1"/>
    <xf borderId="0" fillId="0" fontId="1" numFmtId="1" xfId="0" applyFont="1" applyNumberFormat="1"/>
    <xf borderId="0" fillId="0" fontId="1" numFmtId="166" xfId="0" applyFont="1" applyNumberFormat="1"/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mazon.com/gp/product/B00WSFWO36/ref=as_li_qf_asin_il_tl?ie=UTF8&amp;tag=engineersport-20&amp;creative=9325&amp;linkCode=as2&amp;creativeASIN=B00WSFWO36&amp;linkId=d380a9fd3e3da20bd256e09aff8e5764" TargetMode="External"/><Relationship Id="rId11" Type="http://schemas.openxmlformats.org/officeDocument/2006/relationships/hyperlink" Target="https://www.adafruit.com/product/815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https://store.arduino.cc/usa/arduino-uno-rev3" TargetMode="External"/><Relationship Id="rId21" Type="http://schemas.openxmlformats.org/officeDocument/2006/relationships/hyperlink" Target="https://store.flitetest.com/flite-test-power-pack-a-minis-flt-3001/p674262" TargetMode="External"/><Relationship Id="rId13" Type="http://schemas.openxmlformats.org/officeDocument/2006/relationships/hyperlink" Target="https://www.amazon.com/WMYCONGCONG-Control-Pushrod-Connector-Airplane/dp/B07JMNR72V/ref=sr_1_1_sspa?keywords=push%20rods&amp;qid=1557977065&amp;s=gateway&amp;sr=8-1-spons&amp;psc=1" TargetMode="External"/><Relationship Id="rId12" Type="http://schemas.openxmlformats.org/officeDocument/2006/relationships/hyperlink" Target="https://www.adafruit.com/product/64?gclid=CjwKCAjw8e7mBRBsEiwAPVxxiHmH32lT-i3K3rJEawdqlPg2EM1qUBa1tOrKZ6A6cDNTrr54VVR_CBoC87QQAvD_BwE" TargetMode="External"/><Relationship Id="rId1" Type="http://schemas.openxmlformats.org/officeDocument/2006/relationships/hyperlink" Target="http://www.modelplanefoam.com/index.php/foam1/" TargetMode="External"/><Relationship Id="rId2" Type="http://schemas.openxmlformats.org/officeDocument/2006/relationships/hyperlink" Target="https://www.emaxmodel.com/emax-multicopter-motor-mt1806.html" TargetMode="External"/><Relationship Id="rId3" Type="http://schemas.openxmlformats.org/officeDocument/2006/relationships/hyperlink" Target="https://www.amazon.com/RC-Brushless-Electric-Controller-bullet/dp/B071GRSFBD/ref=sr_1_3?keywords=brushless+motor+and+esc+and+servo&amp;qid=1557981871&amp;s=gateway&amp;sr=8-3" TargetMode="External"/><Relationship Id="rId4" Type="http://schemas.openxmlformats.org/officeDocument/2006/relationships/hyperlink" Target="https://www.adafruit.com/product/2019" TargetMode="External"/><Relationship Id="rId9" Type="http://schemas.openxmlformats.org/officeDocument/2006/relationships/hyperlink" Target="https://www.emaxmodel.com/servos/servos/es9051-4-3g-plastics-digital-servo.html" TargetMode="External"/><Relationship Id="rId15" Type="http://schemas.openxmlformats.org/officeDocument/2006/relationships/hyperlink" Target="https://www.amazon.com/RC-Brushless-Electric-Controller-bullet/dp/B071GRSFBD/ref=sr_1_3?keywords=brushless+motor+and+esc+and+servo&amp;qid=1557981871&amp;s=gateway&amp;sr=8-3" TargetMode="External"/><Relationship Id="rId14" Type="http://schemas.openxmlformats.org/officeDocument/2006/relationships/hyperlink" Target="https://store.flitetest.com/tattu-3s-lipo-battery-75c-11.1v-850mah-tat-75c-850-3s1p-xt30/p635612" TargetMode="External"/><Relationship Id="rId17" Type="http://schemas.openxmlformats.org/officeDocument/2006/relationships/hyperlink" Target="https://www.emaxmodel.com/servos/servos/es9051-4-3g-plastics-digital-servo.html" TargetMode="External"/><Relationship Id="rId16" Type="http://schemas.openxmlformats.org/officeDocument/2006/relationships/hyperlink" Target="https://www.amazon.com/Brushless-Motor-3-5mm-bullet-1534Kv/dp/B076B1GGWJ/ref=sr_1_8?crid=439MK3IZM5VQ&amp;keywords=brushless+motor+and+esc+and+propeller&amp;qid=1557981761&amp;refinements=p_72%3A2661618011&amp;rnid=2661617011&amp;s=gateway&amp;sprefix=propeller+esc+%2Caps%2C209&amp;sr=8-8" TargetMode="External"/><Relationship Id="rId5" Type="http://schemas.openxmlformats.org/officeDocument/2006/relationships/hyperlink" Target="https://www.emaxmodel.com/blheli-series-12a-esc.html" TargetMode="External"/><Relationship Id="rId19" Type="http://schemas.openxmlformats.org/officeDocument/2006/relationships/hyperlink" Target="https://www.adafruit.com/product/1893" TargetMode="External"/><Relationship Id="rId6" Type="http://schemas.openxmlformats.org/officeDocument/2006/relationships/hyperlink" Target="https://www.amazon.com/Brushless-Motor-3-5mm-bullet-1534Kv/dp/B076B1GGWJ/ref=sr_1_8?crid=439MK3IZM5VQ&amp;keywords=brushless+motor+and+esc+and+propeller&amp;qid=1557981761&amp;refinements=p_72%3A2661618011&amp;rnid=2661617011&amp;s=gateway&amp;sprefix=propeller+esc+%2Caps%2C209&amp;sr=8-8" TargetMode="External"/><Relationship Id="rId18" Type="http://schemas.openxmlformats.org/officeDocument/2006/relationships/hyperlink" Target="https://www.apcprop.com/product/7x6e/" TargetMode="External"/><Relationship Id="rId7" Type="http://schemas.openxmlformats.org/officeDocument/2006/relationships/hyperlink" Target="https://www.amazon.com/DIYmall-AeroQuad-Antenna-Arduino-Aircraft/dp/B01H5FNA4K" TargetMode="External"/><Relationship Id="rId8" Type="http://schemas.openxmlformats.org/officeDocument/2006/relationships/hyperlink" Target="https://www.emaxmodel.com/servos/servos/es9051-4-3g-plastics-digital-serv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5.71"/>
    <col customWidth="1" min="3" max="3" width="25.29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H2" s="1" t="s">
        <v>4</v>
      </c>
      <c r="L2" s="1" t="s">
        <v>5</v>
      </c>
    </row>
    <row r="3">
      <c r="B3" s="1" t="s">
        <v>6</v>
      </c>
      <c r="C3" s="2" t="s">
        <v>7</v>
      </c>
      <c r="D3" s="3">
        <v>23.0</v>
      </c>
      <c r="E3" s="1">
        <v>143.0</v>
      </c>
      <c r="G3" s="1" t="s">
        <v>8</v>
      </c>
      <c r="H3" s="1" t="s">
        <v>9</v>
      </c>
      <c r="I3" s="2" t="s">
        <v>10</v>
      </c>
      <c r="J3" s="4">
        <v>13.7</v>
      </c>
      <c r="L3" s="1" t="s">
        <v>11</v>
      </c>
      <c r="M3" s="2" t="s">
        <v>12</v>
      </c>
      <c r="N3" s="4">
        <v>15.99</v>
      </c>
    </row>
    <row r="4">
      <c r="B4" s="5" t="s">
        <v>13</v>
      </c>
      <c r="C4" s="6" t="s">
        <v>14</v>
      </c>
      <c r="D4" s="7">
        <v>7.95</v>
      </c>
      <c r="E4" s="1">
        <v>1.3</v>
      </c>
      <c r="H4" s="8" t="s">
        <v>15</v>
      </c>
      <c r="I4" s="2" t="s">
        <v>16</v>
      </c>
      <c r="J4" s="4">
        <v>8.52</v>
      </c>
      <c r="L4" s="8" t="s">
        <v>17</v>
      </c>
      <c r="M4" s="2" t="s">
        <v>18</v>
      </c>
      <c r="N4" s="4">
        <v>15.99</v>
      </c>
    </row>
    <row r="5">
      <c r="B5" s="1" t="s">
        <v>19</v>
      </c>
      <c r="C5" s="2" t="s">
        <v>20</v>
      </c>
      <c r="D5" s="4">
        <v>16.5</v>
      </c>
      <c r="E5" s="1">
        <v>10.0</v>
      </c>
      <c r="G5" s="1" t="s">
        <v>8</v>
      </c>
      <c r="H5" s="1" t="s">
        <v>21</v>
      </c>
      <c r="I5" s="2" t="s">
        <v>22</v>
      </c>
      <c r="J5" s="4">
        <f>4.56*4</f>
        <v>18.24</v>
      </c>
      <c r="L5" s="1" t="s">
        <v>21</v>
      </c>
      <c r="M5" s="2" t="s">
        <v>22</v>
      </c>
      <c r="N5" s="4">
        <f>4.56*4</f>
        <v>18.24</v>
      </c>
    </row>
    <row r="6">
      <c r="B6" s="1" t="s">
        <v>23</v>
      </c>
      <c r="C6" s="2" t="s">
        <v>24</v>
      </c>
      <c r="D6" s="3">
        <v>22.0</v>
      </c>
      <c r="E6" s="1">
        <v>25.0</v>
      </c>
    </row>
    <row r="7">
      <c r="B7" s="1" t="s">
        <v>25</v>
      </c>
      <c r="C7" s="2" t="s">
        <v>26</v>
      </c>
      <c r="D7" s="4">
        <v>14.95</v>
      </c>
      <c r="E7" s="1">
        <v>9.0</v>
      </c>
    </row>
    <row r="8">
      <c r="B8" s="1" t="s">
        <v>27</v>
      </c>
      <c r="C8" s="2" t="s">
        <v>28</v>
      </c>
      <c r="D8" s="4">
        <v>5.0</v>
      </c>
      <c r="E8" s="1">
        <v>38.9</v>
      </c>
    </row>
    <row r="9">
      <c r="B9" s="1" t="s">
        <v>29</v>
      </c>
      <c r="C9" s="2" t="s">
        <v>30</v>
      </c>
      <c r="D9" s="4">
        <v>9.99</v>
      </c>
      <c r="E9" s="1">
        <v>30.0</v>
      </c>
      <c r="G9" s="1" t="s">
        <v>8</v>
      </c>
    </row>
    <row r="10">
      <c r="B10" s="1" t="s">
        <v>31</v>
      </c>
      <c r="C10" s="2" t="s">
        <v>32</v>
      </c>
      <c r="D10" s="4">
        <v>14.99</v>
      </c>
      <c r="E10" s="1">
        <v>78.0</v>
      </c>
    </row>
    <row r="11">
      <c r="B11" s="1" t="s">
        <v>33</v>
      </c>
      <c r="C11" s="2" t="s">
        <v>12</v>
      </c>
      <c r="D11" s="4">
        <v>15.99</v>
      </c>
      <c r="E11" s="1">
        <v>32.0</v>
      </c>
    </row>
    <row r="12">
      <c r="B12" s="8" t="s">
        <v>17</v>
      </c>
      <c r="C12" s="2" t="s">
        <v>18</v>
      </c>
      <c r="D12" s="4">
        <v>15.99</v>
      </c>
      <c r="E12" s="1">
        <v>50.0</v>
      </c>
      <c r="G12" s="9"/>
      <c r="I12" s="1" t="s">
        <v>34</v>
      </c>
      <c r="J12" s="10">
        <f>SUM(J3:J11)</f>
        <v>40.46</v>
      </c>
      <c r="M12" s="1" t="s">
        <v>34</v>
      </c>
      <c r="N12" s="10">
        <f>SUM(N3:N11)</f>
        <v>50.22</v>
      </c>
    </row>
    <row r="13">
      <c r="B13" s="1" t="s">
        <v>21</v>
      </c>
      <c r="C13" s="2" t="s">
        <v>22</v>
      </c>
      <c r="D13" s="4">
        <f>4.56*4</f>
        <v>18.24</v>
      </c>
      <c r="E13">
        <f>4.1*4</f>
        <v>16.4</v>
      </c>
    </row>
    <row r="14">
      <c r="B14" s="1" t="s">
        <v>35</v>
      </c>
      <c r="C14" s="2" t="s">
        <v>36</v>
      </c>
      <c r="D14" s="4">
        <f>4*2.39</f>
        <v>9.56</v>
      </c>
      <c r="E14" s="1">
        <v>0.28</v>
      </c>
    </row>
    <row r="15">
      <c r="D15" s="10">
        <f t="shared" ref="D15:E15" si="1">SUM(D3:D14)</f>
        <v>174.16</v>
      </c>
      <c r="E15" s="11">
        <f t="shared" si="1"/>
        <v>433.88</v>
      </c>
      <c r="F15" s="12">
        <f>E15/28.3495</f>
        <v>15.30467909</v>
      </c>
    </row>
    <row r="16">
      <c r="D16" s="1" t="s">
        <v>34</v>
      </c>
      <c r="E16" s="1" t="s">
        <v>37</v>
      </c>
      <c r="F16" s="1" t="s">
        <v>38</v>
      </c>
    </row>
    <row r="20">
      <c r="H20" s="1" t="s">
        <v>39</v>
      </c>
    </row>
    <row r="21">
      <c r="H21" s="5" t="s">
        <v>40</v>
      </c>
      <c r="I21" s="6" t="s">
        <v>41</v>
      </c>
      <c r="J21" s="7">
        <v>9.95</v>
      </c>
    </row>
    <row r="22">
      <c r="H22" s="13" t="s">
        <v>42</v>
      </c>
      <c r="I22" s="6" t="s">
        <v>43</v>
      </c>
      <c r="J22" s="7">
        <v>32.99</v>
      </c>
    </row>
    <row r="23">
      <c r="H23" s="1" t="s">
        <v>44</v>
      </c>
      <c r="I23" s="2" t="s">
        <v>45</v>
      </c>
      <c r="J23" s="4">
        <v>57.95</v>
      </c>
    </row>
  </sheetData>
  <hyperlinks>
    <hyperlink r:id="rId1" ref="C3"/>
    <hyperlink r:id="rId2" ref="I3"/>
    <hyperlink r:id="rId3" ref="M3"/>
    <hyperlink r:id="rId4" ref="C4"/>
    <hyperlink r:id="rId5" ref="I4"/>
    <hyperlink r:id="rId6" ref="M4"/>
    <hyperlink r:id="rId7" ref="C5"/>
    <hyperlink r:id="rId8" ref="I5"/>
    <hyperlink r:id="rId9" ref="M5"/>
    <hyperlink r:id="rId10" ref="C6"/>
    <hyperlink r:id="rId11" ref="C7"/>
    <hyperlink r:id="rId12" ref="C8"/>
    <hyperlink r:id="rId13" ref="C9"/>
    <hyperlink r:id="rId14" ref="C10"/>
    <hyperlink r:id="rId15" ref="C11"/>
    <hyperlink r:id="rId16" ref="C12"/>
    <hyperlink r:id="rId17" ref="C13"/>
    <hyperlink r:id="rId18" ref="C14"/>
    <hyperlink r:id="rId19" ref="I21"/>
    <hyperlink r:id="rId20" ref="I22"/>
    <hyperlink r:id="rId21" ref="I23"/>
  </hyperlinks>
  <drawing r:id="rId22"/>
</worksheet>
</file>