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s/slicer1.xml" ContentType="application/vnd.ms-excel.slicer+xml"/>
  <Override PartName="/xl/richData/rdrichvalue.xml" ContentType="application/vnd.ms-excel.rdrichvalue+xml"/>
  <Override PartName="/xl/richData/rdRichValueTypes.xml" ContentType="application/vnd.ms-excel.rdrichvaluetypes+xml"/>
  <Override PartName="/xl/richData/rdrichvaluestructure.xml" ContentType="application/vnd.ms-excel.rdrichvaluestructure+xml"/>
  <Override PartName="/xl/richData/rdRichValueWebImage.xml" ContentType="application/vnd.ms-excel.rdrichvaluewebim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hidePivotFieldList="1"/>
  <bookViews>
    <workbookView xWindow="-120" yWindow="-120" windowWidth="20730" windowHeight="11760" activeTab="2"/>
  </bookViews>
  <sheets>
    <sheet name="Projetos" sheetId="2" r:id="rId1"/>
    <sheet name="Recursos" sheetId="4" r:id="rId2"/>
    <sheet name="Atividades" sheetId="3" r:id="rId3"/>
    <sheet name="Cálculos" sheetId="6" r:id="rId4"/>
    <sheet name="Dashboard" sheetId="8" r:id="rId5"/>
  </sheets>
  <definedNames>
    <definedName name="lProjetos">tProjetos[Projeto]</definedName>
    <definedName name="lRecursos">tRecursos[Recurso]</definedName>
    <definedName name="SegmentaçãodeDados_Projeto">#N/A</definedName>
    <definedName name="SegmentaçãodeDados_Recursos">#N/A</definedName>
    <definedName name="SegmentaçãodeDados_Situação">#N/A</definedName>
  </definedNames>
  <calcPr calcId="144525"/>
  <extLst>
    <ext xmlns:x15="http://schemas.microsoft.com/office/spreadsheetml/2010/11/main" uri="{46BE6895-7355-4a93-B00E-2C351335B9C9}">
      <x15:slicerCaches xmlns:x14="http://schemas.microsoft.com/office/spreadsheetml/2009/9/main">
        <x14:slicerCache r:id="rId6"/>
        <x14:slicerCache r:id="rId7"/>
        <x14:slicerCache r:id="rId8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3" l="1"/>
  <c r="B10" i="3"/>
  <c r="B11" i="3"/>
  <c r="B12" i="3"/>
  <c r="B13" i="3"/>
  <c r="B14" i="3"/>
  <c r="B15" i="3"/>
  <c r="B8" i="3"/>
  <c r="E8" i="4"/>
  <c r="E9" i="4"/>
  <c r="E10" i="4"/>
  <c r="B10" i="4"/>
  <c r="B9" i="4"/>
  <c r="B8" i="4"/>
  <c r="B9" i="2"/>
  <c r="B8" i="2"/>
  <c r="N10" i="3" a="1"/>
  <c r="N14" i="3" a="1"/>
  <c r="N11" i="3" a="1"/>
  <c r="N15" i="3" a="1"/>
  <c r="N12" i="3" a="1"/>
  <c r="N9" i="3" a="1"/>
  <c r="N13" i="3" a="1"/>
  <c r="N8" i="3" a="1"/>
  <c r="N9" i="3" l="1"/>
  <c r="N8" i="3"/>
  <c r="N15" i="3"/>
  <c r="N14" i="3"/>
  <c r="N13" i="3"/>
  <c r="N12" i="3"/>
  <c r="N11" i="3"/>
  <c r="N10" i="3"/>
</calcChain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3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<sst xmlns="http://schemas.openxmlformats.org/spreadsheetml/2006/main" count="65" uniqueCount="43">
  <si>
    <t>Seq</t>
  </si>
  <si>
    <t>Patriciane</t>
  </si>
  <si>
    <t>Rafael Kazu</t>
  </si>
  <si>
    <t>Antony Mateus</t>
  </si>
  <si>
    <t>Projetos</t>
  </si>
  <si>
    <t>Projeto</t>
  </si>
  <si>
    <t>Responsável</t>
  </si>
  <si>
    <t>Atividade</t>
  </si>
  <si>
    <t>Recursos</t>
  </si>
  <si>
    <t>Recurso</t>
  </si>
  <si>
    <t>Atividade 1</t>
  </si>
  <si>
    <t>Atividade 2</t>
  </si>
  <si>
    <t>Atividade 3</t>
  </si>
  <si>
    <t>Atividade 4</t>
  </si>
  <si>
    <t>Atividade 5</t>
  </si>
  <si>
    <t>Atividade 6</t>
  </si>
  <si>
    <t>Atividade 7</t>
  </si>
  <si>
    <t>Imagem</t>
  </si>
  <si>
    <t>https://images.vexels.com/media/users/3/130973/isolated/lists/a1c61d8b0f0675a52a36d3fe39e55bee-desenho-da-cabeca-do-homem-moderno.png</t>
  </si>
  <si>
    <t>https://icons.iconarchive.com/icons/google/noto-emoji-people-face/1024/10159-woman-light-skin-tone-icon.png</t>
  </si>
  <si>
    <t>https://icons.iconarchive.com/icons/google/noto-emoji-people-face/1024/10156-man-medium-dark-skin-tone-icon.png</t>
  </si>
  <si>
    <t>Cálculos</t>
  </si>
  <si>
    <t>Horas</t>
  </si>
  <si>
    <t>Data Início</t>
  </si>
  <si>
    <t>Prev. Conclusão</t>
  </si>
  <si>
    <t>Prev. Horas</t>
  </si>
  <si>
    <t>Prev. Início</t>
  </si>
  <si>
    <t>Data Conclusão</t>
  </si>
  <si>
    <t>Situação</t>
  </si>
  <si>
    <t>Planejado</t>
  </si>
  <si>
    <t>Realizado</t>
  </si>
  <si>
    <t>Projeto 1</t>
  </si>
  <si>
    <t>Projeto 2</t>
  </si>
  <si>
    <t>Atividade 8</t>
  </si>
  <si>
    <t xml:space="preserve">         Atividades</t>
  </si>
  <si>
    <t>Web imagem</t>
  </si>
  <si>
    <t>Total Tarefas</t>
  </si>
  <si>
    <t>Total Horas</t>
  </si>
  <si>
    <t>%Médio Progresso</t>
  </si>
  <si>
    <t>% Médio Progresso</t>
  </si>
  <si>
    <t>Total Horas por Recurso</t>
  </si>
  <si>
    <t>Atividades por Recurso</t>
  </si>
  <si>
    <t>10 Atividades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</si>
</sst>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6" x14ac:knownFonts="1">
    <font>
      <sz val="11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6" fontId="0" fillId="0" borderId="0" xfId="0" applyNumberFormat="1"/>
    <xf numFmtId="164" fontId="0" fillId="0" borderId="0" xfId="0" applyNumberFormat="1"/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20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1" applyFont="1" applyBorder="1" applyAlignment="1">
      <alignment vertical="center"/>
    </xf>
    <xf numFmtId="0" fontId="0" fillId="0" borderId="7" xfId="0" applyBorder="1"/>
  </cellXfs>
  <cellStyles count="2">
    <cellStyle name="Normal" xfId="0" builtinId="0"/>
    <cellStyle name="Porcentagem" xfId="1" builtinId="5"/>
  </cellStyles>
  <dxfs count="41">
    <dxf>
      <numFmt numFmtId="0" formatCode="General"/>
      <alignment vertical="center" textRotation="0" wrapText="0" indent="0" justifyLastLine="0" shrinkToFit="0" readingOrder="0"/>
      <border diagonalUp="0" diagonalDown="0">
        <left style="thin">
          <color theme="0" tint="-4.9989318521683403E-2"/>
        </left>
        <right/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alignment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alignment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numFmt numFmtId="13" formatCode="0%"/>
      <alignment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alignment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alignment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alignment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alignment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alignment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alignment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alignment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border>
        <top style="thin">
          <color theme="0" tint="-4.9989318521683403E-2"/>
        </top>
      </border>
    </dxf>
    <dxf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</dxf>
    <dxf>
      <alignment vertical="center" textRotation="0" wrapText="0" indent="0" justifyLastLine="0" shrinkToFit="0" readingOrder="0"/>
    </dxf>
    <dxf>
      <border>
        <bottom style="thin">
          <color theme="0" tint="-4.9989318521683403E-2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 style="thin">
          <color theme="0" tint="-4.9989318521683403E-2"/>
        </horizontal>
      </border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</dxf>
    <dxf>
      <alignment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alignment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alignment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theme="0"/>
      </font>
      <fill>
        <patternFill>
          <bgColor theme="1" tint="0.34998626667073579"/>
        </patternFill>
      </fill>
      <border>
        <bottom style="thin">
          <color theme="6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>
        <bottom style="thin">
          <color theme="6"/>
        </bottom>
        <vertical/>
        <horizontal/>
      </border>
    </dxf>
    <dxf>
      <font>
        <color theme="1"/>
      </font>
      <fill>
        <patternFill>
          <bgColor theme="0" tint="-4.9989318521683403E-2"/>
        </patternFill>
      </fill>
      <border>
        <left/>
        <right/>
        <top/>
        <bottom/>
        <vertical/>
        <horizontal/>
      </border>
    </dxf>
  </dxfs>
  <tableStyles count="2" defaultTableStyle="TableStyleMedium2" defaultPivotStyle="PivotStyleLight16">
    <tableStyle name="SlicerStyleLight3 2" pivot="0" table="0" count="10">
      <tableStyleElement type="wholeTable" dxfId="40"/>
      <tableStyleElement type="headerRow" dxfId="39"/>
    </tableStyle>
    <tableStyle name="SlicerStyleLight3 3" pivot="0" table="0" count="10">
      <tableStyleElement type="wholeTable" dxfId="38"/>
      <tableStyleElement type="headerRow" dxfId="37"/>
    </tableStyle>
  </tableStyles>
  <colors>
    <mruColors>
      <color rgb="FF00C67C"/>
      <color rgb="FFFF607B"/>
      <color rgb="FFFFCCCC"/>
      <color rgb="FFFF9466"/>
      <color rgb="FF00DEE0"/>
      <color rgb="FF00AFB1"/>
      <color rgb="FF00F499"/>
      <color rgb="FF00C87E"/>
      <color rgb="FF6FD270"/>
    </mruColors>
  </colors>
  <extLst>
    <ext xmlns:x14="http://schemas.microsoft.com/office/spreadsheetml/2009/9/main" uri="{46F421CA-312F-682f-3DD2-61675219B42D}">
      <x14:dxfs count="16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6" tint="0.79998168889431442"/>
              <bgColor theme="6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6" tint="0.79998168889431442"/>
              <bgColor theme="6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3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Light3 3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sheetMetadata" Target="metadata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20/07/relationships/rdRichValueWebImage" Target="richData/rdRichValueWebImag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104775</xdr:colOff>
      <xdr:row>2</xdr:row>
      <xdr:rowOff>123826</xdr:rowOff>
    </xdr:from>
    <xdr:to>
      <xdr:col>0</xdr:col>
      <xdr:colOff>1933575</xdr:colOff>
      <xdr:row>8</xdr:row>
      <xdr:rowOff>104776</xdr:rowOff>
    </xdr:to>
    <mc:AlternateContent xmlns:mc="http://schemas.openxmlformats.org/markup-compatibility/2006">
      <mc:Choice xmlns="" xmlns:sle15="http://schemas.microsoft.com/office/drawing/2012/slicer" Requires="sle15">
        <xdr:graphicFrame macro="">
          <xdr:nvGraphicFramePr>
            <xdr:cNvPr id="5" name="Projeto">
              <a:extLst>
                <a:ext uri="{FF2B5EF4-FFF2-40B4-BE49-F238E27FC236}">
                  <a16:creationId xmlns:a16="http://schemas.microsoft.com/office/drawing/2014/main" id="{E133C690-5173-946D-A7A2-0803E4DD9550}"/>
                </a:ext>
              </a:extLst>
            </xdr:cNvPr>
            <xdr:cNvGraphicFramePr>
              <a:graphicFrameLocks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jeto"/>
            </a:graphicData>
          </a:graphic>
        </xdr:graphicFrame>
      </mc:Choice>
      <mc:Fallback>
        <xdr:sp macro="" textlink="">
          <xdr:nvSpPr>
            <xdr:cNvPr id="2" name="Retângulo 1"/>
            <xdr:cNvSpPr>
              <a:spLocks noTextEdit="1"/>
            </xdr:cNvSpPr>
          </xdr:nvSpPr>
          <xdr:spPr>
            <a:xfrm>
              <a:off x="104775" y="1181101"/>
              <a:ext cx="1828800" cy="1257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95250</xdr:colOff>
      <xdr:row>14</xdr:row>
      <xdr:rowOff>133350</xdr:rowOff>
    </xdr:from>
    <xdr:to>
      <xdr:col>0</xdr:col>
      <xdr:colOff>1924050</xdr:colOff>
      <xdr:row>27</xdr:row>
      <xdr:rowOff>180975</xdr:rowOff>
    </xdr:to>
    <mc:AlternateContent xmlns:mc="http://schemas.openxmlformats.org/markup-compatibility/2006">
      <mc:Choice xmlns="" xmlns:sle15="http://schemas.microsoft.com/office/drawing/2012/slicer" Requires="sle15">
        <xdr:graphicFrame macro="">
          <xdr:nvGraphicFramePr>
            <xdr:cNvPr id="6" name="Recursos">
              <a:extLst>
                <a:ext uri="{FF2B5EF4-FFF2-40B4-BE49-F238E27FC236}">
                  <a16:creationId xmlns:a16="http://schemas.microsoft.com/office/drawing/2014/main" id="{735BB794-B3AF-DADB-5501-634A731CBB2D}"/>
                </a:ext>
              </a:extLst>
            </xdr:cNvPr>
            <xdr:cNvGraphicFramePr>
              <a:graphicFrameLocks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cursos"/>
            </a:graphicData>
          </a:graphic>
        </xdr:graphicFrame>
      </mc:Choice>
      <mc:Fallback>
        <xdr:sp macro="" textlink="">
          <xdr:nvSpPr>
            <xdr:cNvPr id="3" name="Retângulo 2"/>
            <xdr:cNvSpPr>
              <a:spLocks noTextEdit="1"/>
            </xdr:cNvSpPr>
          </xdr:nvSpPr>
          <xdr:spPr>
            <a:xfrm>
              <a:off x="95250" y="40100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95250</xdr:colOff>
      <xdr:row>8</xdr:row>
      <xdr:rowOff>180976</xdr:rowOff>
    </xdr:from>
    <xdr:to>
      <xdr:col>0</xdr:col>
      <xdr:colOff>1924050</xdr:colOff>
      <xdr:row>14</xdr:row>
      <xdr:rowOff>114300</xdr:rowOff>
    </xdr:to>
    <mc:AlternateContent xmlns:mc="http://schemas.openxmlformats.org/markup-compatibility/2006">
      <mc:Choice xmlns="" xmlns:sle15="http://schemas.microsoft.com/office/drawing/2012/slicer" Requires="sle15">
        <xdr:graphicFrame macro="">
          <xdr:nvGraphicFramePr>
            <xdr:cNvPr id="7" name="Situação">
              <a:extLst>
                <a:ext uri="{FF2B5EF4-FFF2-40B4-BE49-F238E27FC236}">
                  <a16:creationId xmlns:a16="http://schemas.microsoft.com/office/drawing/2014/main" id="{3AC72BEA-2DE1-AD1A-CDB3-6F7E7AD8D157}"/>
                </a:ext>
              </a:extLst>
            </xdr:cNvPr>
            <xdr:cNvGraphicFramePr>
              <a:graphicFrameLocks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"/>
            </a:graphicData>
          </a:graphic>
        </xdr:graphicFrame>
      </mc:Choice>
      <mc:Fallback>
        <xdr:sp macro="" textlink="">
          <xdr:nvSpPr>
            <xdr:cNvPr id="4" name="Retângulo 3"/>
            <xdr:cNvSpPr>
              <a:spLocks noTextEdit="1"/>
            </xdr:cNvSpPr>
          </xdr:nvSpPr>
          <xdr:spPr>
            <a:xfrm>
              <a:off x="95250" y="2514601"/>
              <a:ext cx="1828800" cy="14763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richData/_rels/rdRichValueWebImage.xml.rels><?xml version="1.0" encoding="UTF-8" standalone="yes"?>
<Relationships xmlns="http://schemas.openxmlformats.org/package/2006/relationships"><Relationship Id="rId3" Type="http://schemas.openxmlformats.org/officeDocument/2006/relationships/hyperlink" Target="https://icons.iconarchive.com/icons/google/noto-emoji-people-face/1024/10159-woman-light-skin-tone-icon.png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images.vexels.com/media/users/3/130973/isolated/lists/a1c61d8b0f0675a52a36d3fe39e55bee-desenho-da-cabeca-do-homem-moderno.png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icons.iconarchive.com/icons/google/noto-emoji-people-face/1024/10156-man-medium-dark-skin-tone-icon.png" TargetMode="External"/><Relationship Id="rId4" Type="http://schemas.openxmlformats.org/officeDocument/2006/relationships/image" Target="../media/image2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webimage">
      <keyFlags>
        <key name="WebImageIdentifier">
          <flag name="ShowInCardView" value="0"/>
        </key>
      </keyFlags>
    </type>
  </types>
</rvTypesInfo>
</file>

<file path=xl/richData/rdRichValueWebImage.xml><?xml version="1.0" encoding="utf-8"?>
<webImagesSrd xmlns="http://schemas.microsoft.com/office/spreadsheetml/2020/richdatawebimage" xmlns:r="http://schemas.openxmlformats.org/officeDocument/2006/relationships">
  <webImageSrd>
    <address r:id="rId1"/>
    <blip r:id="rId2"/>
  </webImageSrd>
  <webImageSrd>
    <address r:id="rId3"/>
    <blip r:id="rId4"/>
  </webImageSrd>
  <webImageSrd>
    <address r:id="rId5"/>
    <blip r:id="rId6"/>
  </webImageSrd>
</webImagesSrd>
</file>

<file path=xl/richData/rdrichvalue.xml><?xml version="1.0" encoding="utf-8"?>
<rvData xmlns="http://schemas.microsoft.com/office/spreadsheetml/2017/richdata" count="3">
  <rv s="0">
    <v>0</v>
    <v>1</v>
    <v>0</v>
    <v>0</v>
  </rv>
  <rv s="0">
    <v>1</v>
    <v>1</v>
    <v>0</v>
    <v>0</v>
  </rv>
  <rv s="0">
    <v>2</v>
    <v>1</v>
    <v>0</v>
    <v>0</v>
  </rv>
</rvData>
</file>

<file path=xl/richData/rdrichvaluestructure.xml><?xml version="1.0" encoding="utf-8"?>
<rvStructures xmlns="http://schemas.microsoft.com/office/spreadsheetml/2017/richdata" count="1">
  <s t="_webimage">
    <k n="WebImageIdentifier" t="i"/>
    <k n="CalcOrigin" t="i"/>
    <k n="ComputedImage" t="b"/>
    <k n="ImageSizing" t="i"/>
  </s>
</rvStructures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jeto" xr10:uid="{6C33217E-C84B-455C-8336-9EC79C63E834}" sourceName="Projeto">
  <extLst>
    <x:ext xmlns:x15="http://schemas.microsoft.com/office/spreadsheetml/2010/11/main" uri="{2F2917AC-EB37-4324-AD4E-5DD8C200BD13}">
      <x15:tableSlicerCache tableId="3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Recursos" xr10:uid="{D4C6BDC8-EBCA-4D11-989D-187C45DD3AA6}" sourceName="Recursos">
  <extLst>
    <x:ext xmlns:x15="http://schemas.microsoft.com/office/spreadsheetml/2010/11/main" uri="{2F2917AC-EB37-4324-AD4E-5DD8C200BD13}">
      <x15:tableSlicerCache tableId="3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" xr10:uid="{96230B7B-FC75-4899-ABBA-F7865A8ED897}" sourceName="Situação">
  <extLst>
    <x:ext xmlns:x15="http://schemas.microsoft.com/office/spreadsheetml/2010/11/main" uri="{2F2917AC-EB37-4324-AD4E-5DD8C200BD13}">
      <x15:tableSlicerCache tableId="3" column="13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jeto" xr10:uid="{A4F1C89D-CD1B-48B0-9804-CCCA38A945C7}" cache="SegmentaçãodeDados_Projeto" caption="Projeto" style="SlicerStyleLight3" lockedPosition="1" rowHeight="241300"/>
  <slicer name="Recursos" xr10:uid="{6AD6EE33-D800-4514-95C0-E39ADA66B1A4}" cache="SegmentaçãodeDados_Recursos" caption="Recursos" style="SlicerStyleLight3" lockedPosition="1" rowHeight="241300"/>
  <slicer name="Situação" xr10:uid="{67639BA8-BCB4-4CB8-9CA6-8A3A54D8DC5A}" cache="SegmentaçãodeDados_Situação" caption="Situação" style="SlicerStyleLight3" lockedPosition="1" rowHeight="241300"/>
</slicers>
</file>

<file path=xl/tables/table1.xml><?xml version="1.0" encoding="utf-8"?>
<table xmlns="http://schemas.openxmlformats.org/spreadsheetml/2006/main" id="1" name="tProjetos" displayName="tProjetos" ref="B7:D9" totalsRowShown="0" headerRowDxfId="35" dataDxfId="34">
  <autoFilter ref="B7:D9"/>
  <tableColumns count="3">
    <tableColumn id="1" name="Seq" dataDxfId="33">
      <calculatedColumnFormula>ROW()-ROW(tProjetos[[#Headers],[Seq]])</calculatedColumnFormula>
    </tableColumn>
    <tableColumn id="2" name="Projeto" dataDxfId="32"/>
    <tableColumn id="3" name="Responsável" dataDxfId="31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Recursos" displayName="tRecursos" ref="B7:E10" totalsRowShown="0" headerRowDxfId="28" dataDxfId="27">
  <autoFilter ref="B7:E10"/>
  <tableColumns count="4">
    <tableColumn id="1" name="Seq" dataDxfId="26">
      <calculatedColumnFormula>ROW()-ROW(tRecursos[[#Headers],[Seq]])</calculatedColumnFormula>
    </tableColumn>
    <tableColumn id="2" name="Recurso" dataDxfId="25"/>
    <tableColumn id="3" name="Web imagem" dataDxfId="24"/>
    <tableColumn id="4" name="Imagem" dataDxfId="23">
      <calculatedColumnFormula>_xlfn.IMAGE(tRecursos[[#This Row],[Web imagem]])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tividades" displayName="tAtividades" ref="B7:N15" totalsRowShown="0" headerRowDxfId="17" dataDxfId="15" headerRowBorderDxfId="16" tableBorderDxfId="14" totalsRowBorderDxfId="13">
  <autoFilter ref="B7:N15"/>
  <tableColumns count="13">
    <tableColumn id="1" name="Seq" dataDxfId="12">
      <calculatedColumnFormula>ROW()-ROW(tAtividades[[#Headers],[Seq]])</calculatedColumnFormula>
    </tableColumn>
    <tableColumn id="2" name="Projeto" dataDxfId="11"/>
    <tableColumn id="3" name="Atividade" dataDxfId="10"/>
    <tableColumn id="4" name="Recursos" dataDxfId="9"/>
    <tableColumn id="5" name="Prev. Início" dataDxfId="8"/>
    <tableColumn id="6" name="Prev. Conclusão" dataDxfId="7"/>
    <tableColumn id="7" name="Prev. Horas" dataDxfId="6"/>
    <tableColumn id="8" name="Data Início" dataDxfId="5"/>
    <tableColumn id="9" name="Data Conclusão" dataDxfId="4"/>
    <tableColumn id="10" name="Planejado" dataDxfId="3" dataCellStyle="Porcentagem"/>
    <tableColumn id="11" name="Realizado" dataDxfId="2"/>
    <tableColumn id="12" name="Horas" dataDxfId="1"/>
    <tableColumn id="13" name="Situação" dataDxfId="0">
      <calculatedColumnFormula array="1">_xlfn.IFS(AND(TODAY()&gt;tAtividades[[#This Row],[Prev. Conclusão]],tAtividades[[#This Row],[Data Conclusão]]=0),"Atrasada",
           tAtividades[[#This Row],[Data Conclusão]]&gt;0,"Concluído",
          tAtividades[[#This Row],[Data Início]]&gt;0,"Em andamento",
          tAtividades[[#This Row],[Data Início]]=0,"Pendente")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"/>
  <sheetViews>
    <sheetView showGridLines="0" workbookViewId="0">
      <selection activeCell="C19" sqref="C19"/>
    </sheetView>
  </sheetViews>
  <sheetFormatPr defaultRowHeight="15" x14ac:dyDescent="0.25"/>
  <cols>
    <col min="3" max="3" width="39.42578125" customWidth="1"/>
    <col min="4" max="4" width="18.5703125" bestFit="1" customWidth="1"/>
    <col min="5" max="5" width="13.42578125" bestFit="1" customWidth="1"/>
    <col min="6" max="6" width="18.85546875" bestFit="1" customWidth="1"/>
    <col min="7" max="7" width="15.5703125" bestFit="1" customWidth="1"/>
    <col min="8" max="8" width="11.7109375" bestFit="1" customWidth="1"/>
  </cols>
  <sheetData>
    <row r="1" spans="1:48" ht="48" customHeight="1" x14ac:dyDescent="0.25">
      <c r="A1" s="1"/>
      <c r="B1" s="1" t="s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ht="35.25" customHeight="1" x14ac:dyDescent="0.25">
      <c r="A2" s="1"/>
      <c r="B2" s="1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7" spans="1:48" s="3" customFormat="1" ht="20.25" customHeight="1" x14ac:dyDescent="0.25">
      <c r="A7"/>
      <c r="B7" s="8" t="s">
        <v>0</v>
      </c>
      <c r="C7" s="8" t="s">
        <v>5</v>
      </c>
      <c r="D7" s="8" t="s">
        <v>6</v>
      </c>
      <c r="E7"/>
    </row>
    <row r="8" spans="1:48" s="3" customFormat="1" ht="20.25" customHeight="1" x14ac:dyDescent="0.25">
      <c r="A8"/>
      <c r="B8" s="4">
        <f>ROW()-ROW(tProjetos[[#Headers],[Seq]])</f>
        <v>1</v>
      </c>
      <c r="C8" s="5" t="s">
        <v>31</v>
      </c>
      <c r="D8" s="5" t="s">
        <v>2</v>
      </c>
      <c r="E8"/>
    </row>
    <row r="9" spans="1:48" s="3" customFormat="1" ht="20.25" customHeight="1" x14ac:dyDescent="0.25">
      <c r="A9"/>
      <c r="B9" s="4">
        <f>ROW()-ROW(tProjetos[[#Headers],[Seq]])</f>
        <v>2</v>
      </c>
      <c r="C9" s="5" t="s">
        <v>32</v>
      </c>
      <c r="D9" s="5" t="s">
        <v>1</v>
      </c>
      <c r="E9"/>
    </row>
    <row r="10" spans="1:48" s="3" customFormat="1" ht="20.25" customHeight="1" x14ac:dyDescent="0.25">
      <c r="A10"/>
      <c r="B10"/>
      <c r="C10"/>
      <c r="D10"/>
      <c r="E10"/>
    </row>
    <row r="11" spans="1:48" s="3" customFormat="1" ht="20.25" customHeight="1" x14ac:dyDescent="0.25">
      <c r="A11"/>
      <c r="B11"/>
      <c r="C11"/>
      <c r="D11"/>
      <c r="E11"/>
    </row>
    <row r="12" spans="1:48" s="3" customFormat="1" ht="20.25" customHeight="1" x14ac:dyDescent="0.25">
      <c r="A12"/>
      <c r="B12"/>
      <c r="C12"/>
      <c r="D12"/>
      <c r="E12"/>
    </row>
    <row r="13" spans="1:48" s="3" customFormat="1" ht="20.25" customHeight="1" x14ac:dyDescent="0.25">
      <c r="B13"/>
      <c r="C13"/>
      <c r="D13"/>
    </row>
    <row r="14" spans="1:48" s="3" customFormat="1" ht="20.25" customHeight="1" x14ac:dyDescent="0.25">
      <c r="B14"/>
      <c r="C14"/>
      <c r="D14"/>
    </row>
  </sheetData>
  <conditionalFormatting sqref="B7:D7">
    <cfRule type="cellIs" dxfId="36" priority="1" operator="notEqual">
      <formula>""</formula>
    </cfRule>
  </conditionalFormatting>
  <dataValidations count="1">
    <dataValidation type="list" allowBlank="1" showInputMessage="1" showErrorMessage="1" sqref="D8:D9">
      <formula1>lRecursos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"/>
  <sheetViews>
    <sheetView showGridLines="0" workbookViewId="0">
      <selection activeCell="C30" sqref="C30"/>
    </sheetView>
  </sheetViews>
  <sheetFormatPr defaultRowHeight="15" x14ac:dyDescent="0.25"/>
  <cols>
    <col min="3" max="3" width="39.42578125" customWidth="1"/>
    <col min="4" max="4" width="18.5703125" bestFit="1" customWidth="1"/>
    <col min="5" max="5" width="13.42578125" bestFit="1" customWidth="1"/>
    <col min="6" max="6" width="18.85546875" bestFit="1" customWidth="1"/>
    <col min="7" max="7" width="15.5703125" bestFit="1" customWidth="1"/>
    <col min="8" max="8" width="11.7109375" bestFit="1" customWidth="1"/>
  </cols>
  <sheetData>
    <row r="1" spans="1:48" ht="48" customHeight="1" x14ac:dyDescent="0.25">
      <c r="A1" s="1"/>
      <c r="B1" s="1" t="s">
        <v>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ht="35.25" customHeight="1" x14ac:dyDescent="0.25">
      <c r="A2" s="1"/>
      <c r="B2" s="1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7" spans="1:48" s="3" customFormat="1" ht="20.25" customHeight="1" x14ac:dyDescent="0.25">
      <c r="A7"/>
      <c r="B7" s="8" t="s">
        <v>0</v>
      </c>
      <c r="C7" s="8" t="s">
        <v>9</v>
      </c>
      <c r="D7" s="8" t="s">
        <v>35</v>
      </c>
      <c r="E7" s="8" t="s">
        <v>17</v>
      </c>
      <c r="F7"/>
    </row>
    <row r="8" spans="1:48" s="3" customFormat="1" ht="20.25" customHeight="1" x14ac:dyDescent="0.25">
      <c r="A8"/>
      <c r="B8" s="4">
        <f>ROW()-ROW(tRecursos[[#Headers],[Seq]])</f>
        <v>1</v>
      </c>
      <c r="C8" s="5" t="s">
        <v>2</v>
      </c>
      <c r="D8" s="5" t="s">
        <v>18</v>
      </c>
      <c r="E8" s="4" t="e" vm="1">
        <f>_xlfn.IMAGE(tRecursos[[#This Row],[Web imagem]])</f>
        <v>#VALUE!</v>
      </c>
      <c r="F8"/>
    </row>
    <row r="9" spans="1:48" s="3" customFormat="1" ht="20.25" customHeight="1" x14ac:dyDescent="0.25">
      <c r="A9"/>
      <c r="B9" s="4">
        <f>ROW()-ROW(tRecursos[[#Headers],[Seq]])</f>
        <v>2</v>
      </c>
      <c r="C9" s="5" t="s">
        <v>1</v>
      </c>
      <c r="D9" s="5" t="s">
        <v>19</v>
      </c>
      <c r="E9" s="4" t="e" vm="2">
        <f>_xlfn.IMAGE(tRecursos[[#This Row],[Web imagem]])</f>
        <v>#VALUE!</v>
      </c>
      <c r="F9"/>
    </row>
    <row r="10" spans="1:48" s="3" customFormat="1" ht="20.25" customHeight="1" x14ac:dyDescent="0.25">
      <c r="A10"/>
      <c r="B10" s="4">
        <f>ROW()-ROW(tRecursos[[#Headers],[Seq]])</f>
        <v>3</v>
      </c>
      <c r="C10" s="5" t="s">
        <v>3</v>
      </c>
      <c r="D10" s="5" t="s">
        <v>20</v>
      </c>
      <c r="E10" s="4" t="e" vm="3">
        <f>_xlfn.IMAGE(tRecursos[[#This Row],[Web imagem]])</f>
        <v>#VALUE!</v>
      </c>
      <c r="F10"/>
    </row>
  </sheetData>
  <conditionalFormatting sqref="E7">
    <cfRule type="cellIs" dxfId="30" priority="2" operator="notEqual">
      <formula>""</formula>
    </cfRule>
  </conditionalFormatting>
  <conditionalFormatting sqref="B7:D7">
    <cfRule type="cellIs" dxfId="29" priority="1" operator="notEqual">
      <formula>""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7"/>
  <sheetViews>
    <sheetView showGridLines="0" tabSelected="1" workbookViewId="0">
      <selection activeCell="C7" sqref="C7"/>
    </sheetView>
  </sheetViews>
  <sheetFormatPr defaultRowHeight="15" x14ac:dyDescent="0.25"/>
  <cols>
    <col min="1" max="1" width="30.7109375" customWidth="1"/>
    <col min="3" max="3" width="25.42578125" customWidth="1"/>
    <col min="4" max="4" width="34.42578125" customWidth="1"/>
    <col min="5" max="5" width="14.5703125" bestFit="1" customWidth="1"/>
    <col min="6" max="6" width="15.42578125" bestFit="1" customWidth="1"/>
    <col min="7" max="7" width="19.7109375" bestFit="1" customWidth="1"/>
    <col min="8" max="8" width="15.5703125" bestFit="1" customWidth="1"/>
    <col min="9" max="9" width="14.85546875" bestFit="1" customWidth="1"/>
    <col min="10" max="10" width="19.140625" bestFit="1" customWidth="1"/>
    <col min="11" max="11" width="14.42578125" bestFit="1" customWidth="1"/>
    <col min="12" max="12" width="14.140625" bestFit="1" customWidth="1"/>
    <col min="13" max="13" width="10.5703125" bestFit="1" customWidth="1"/>
    <col min="14" max="14" width="14.42578125" bestFit="1" customWidth="1"/>
  </cols>
  <sheetData>
    <row r="1" spans="1:52" ht="48" customHeight="1" x14ac:dyDescent="0.25">
      <c r="A1" s="1" t="s">
        <v>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35.25" customHeight="1" x14ac:dyDescent="0.25">
      <c r="A2" s="1"/>
      <c r="B2" s="1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4" spans="1:5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5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5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52" s="3" customFormat="1" ht="20.25" customHeight="1" x14ac:dyDescent="0.25">
      <c r="B7" s="9" t="s">
        <v>0</v>
      </c>
      <c r="C7" s="10" t="s">
        <v>5</v>
      </c>
      <c r="D7" s="10" t="s">
        <v>7</v>
      </c>
      <c r="E7" s="10" t="s">
        <v>8</v>
      </c>
      <c r="F7" s="10" t="s">
        <v>26</v>
      </c>
      <c r="G7" s="10" t="s">
        <v>24</v>
      </c>
      <c r="H7" s="10" t="s">
        <v>25</v>
      </c>
      <c r="I7" s="10" t="s">
        <v>23</v>
      </c>
      <c r="J7" s="10" t="s">
        <v>27</v>
      </c>
      <c r="K7" s="10" t="s">
        <v>29</v>
      </c>
      <c r="L7" s="10" t="s">
        <v>30</v>
      </c>
      <c r="M7" s="10" t="s">
        <v>22</v>
      </c>
      <c r="N7" s="11" t="s">
        <v>28</v>
      </c>
    </row>
    <row r="8" spans="1:52" s="3" customFormat="1" ht="20.25" customHeight="1" x14ac:dyDescent="0.25">
      <c r="B8" s="12">
        <f>ROW()-ROW(tAtividades[[#Headers],[Seq]])</f>
        <v>1</v>
      </c>
      <c r="C8" s="5" t="s">
        <v>31</v>
      </c>
      <c r="D8" s="5" t="s">
        <v>10</v>
      </c>
      <c r="E8" s="4" t="s">
        <v>2</v>
      </c>
      <c r="F8" s="14">
        <v>44805</v>
      </c>
      <c r="G8" s="14">
        <v>44809</v>
      </c>
      <c r="H8" s="15">
        <v>0.41666666666666669</v>
      </c>
      <c r="I8" s="14">
        <v>44805</v>
      </c>
      <c r="J8" s="14">
        <v>44809</v>
      </c>
      <c r="K8" s="17">
        <v>1</v>
      </c>
      <c r="L8" s="16">
        <v>1</v>
      </c>
      <c r="M8" s="15">
        <v>0.45833333333333331</v>
      </c>
      <c r="N8" s="13" t="e" cm="1">
        <f t="array" aca="1" ref="N8" ca="1">_xlfn.IFS(AND(TODAY()&gt;tAtividades[[#This Row],[Prev. Conclusão]],tAtividades[[#This Row],[Data Conclusão]]=0),"Atrasada",
           tAtividades[[#This Row],[Data Conclusão]]&gt;0,"Concluído",
          tAtividades[[#This Row],[Data Início]]&gt;0,"Em andamento",
          tAtividades[[#This Row],[Data Início]]=0,"Pendente")</f>
        <v>#NAME?</v>
      </c>
    </row>
    <row r="9" spans="1:52" s="3" customFormat="1" ht="20.25" customHeight="1" x14ac:dyDescent="0.25">
      <c r="B9" s="12">
        <f>ROW()-ROW(tAtividades[[#Headers],[Seq]])</f>
        <v>2</v>
      </c>
      <c r="C9" s="5" t="s">
        <v>31</v>
      </c>
      <c r="D9" s="5" t="s">
        <v>11</v>
      </c>
      <c r="E9" s="4" t="s">
        <v>1</v>
      </c>
      <c r="F9" s="14">
        <v>44806</v>
      </c>
      <c r="G9" s="14">
        <v>44815</v>
      </c>
      <c r="H9" s="15">
        <v>0.625</v>
      </c>
      <c r="I9" s="14">
        <v>44806</v>
      </c>
      <c r="J9" s="14">
        <v>44814</v>
      </c>
      <c r="K9" s="17">
        <v>1</v>
      </c>
      <c r="L9" s="16">
        <v>1</v>
      </c>
      <c r="M9" s="15">
        <v>0.52083333333333337</v>
      </c>
      <c r="N9" s="13" t="e" cm="1">
        <f t="array" aca="1" ref="N9" ca="1">_xlfn.IFS(AND(TODAY()&gt;tAtividades[[#This Row],[Prev. Conclusão]],tAtividades[[#This Row],[Data Conclusão]]=0),"Atrasada",
           tAtividades[[#This Row],[Data Conclusão]]&gt;0,"Concluído",
          tAtividades[[#This Row],[Data Início]]&gt;0,"Em andamento",
          tAtividades[[#This Row],[Data Início]]=0,"Pendente")</f>
        <v>#NAME?</v>
      </c>
    </row>
    <row r="10" spans="1:52" s="3" customFormat="1" ht="20.25" customHeight="1" x14ac:dyDescent="0.25">
      <c r="B10" s="12">
        <f>ROW()-ROW(tAtividades[[#Headers],[Seq]])</f>
        <v>3</v>
      </c>
      <c r="C10" s="5" t="s">
        <v>31</v>
      </c>
      <c r="D10" s="5" t="s">
        <v>12</v>
      </c>
      <c r="E10" s="4" t="s">
        <v>3</v>
      </c>
      <c r="F10" s="14">
        <v>44807</v>
      </c>
      <c r="G10" s="14">
        <v>44818</v>
      </c>
      <c r="H10" s="15">
        <v>0.83333333333333337</v>
      </c>
      <c r="I10" s="14">
        <v>44808</v>
      </c>
      <c r="J10" s="14">
        <v>44819</v>
      </c>
      <c r="K10" s="17">
        <v>1</v>
      </c>
      <c r="L10" s="16">
        <v>1</v>
      </c>
      <c r="M10" s="15">
        <v>0.91666666666666663</v>
      </c>
      <c r="N10" s="13" t="e" cm="1">
        <f t="array" aca="1" ref="N10" ca="1">_xlfn.IFS(AND(TODAY()&gt;tAtividades[[#This Row],[Prev. Conclusão]],tAtividades[[#This Row],[Data Conclusão]]=0),"Atrasada",
           tAtividades[[#This Row],[Data Conclusão]]&gt;0,"Concluído",
          tAtividades[[#This Row],[Data Início]]&gt;0,"Em andamento",
          tAtividades[[#This Row],[Data Início]]=0,"Pendente")</f>
        <v>#NAME?</v>
      </c>
    </row>
    <row r="11" spans="1:52" s="3" customFormat="1" ht="20.25" customHeight="1" x14ac:dyDescent="0.25">
      <c r="B11" s="12">
        <f>ROW()-ROW(tAtividades[[#Headers],[Seq]])</f>
        <v>4</v>
      </c>
      <c r="C11" s="5" t="s">
        <v>32</v>
      </c>
      <c r="D11" s="5" t="s">
        <v>13</v>
      </c>
      <c r="E11" s="4" t="s">
        <v>2</v>
      </c>
      <c r="F11" s="14">
        <v>44808</v>
      </c>
      <c r="G11" s="14">
        <v>44829</v>
      </c>
      <c r="H11" s="15">
        <v>0.5</v>
      </c>
      <c r="I11" s="14">
        <v>44809</v>
      </c>
      <c r="J11" s="14"/>
      <c r="K11" s="17">
        <v>0.90476190476190477</v>
      </c>
      <c r="L11" s="16">
        <v>0.7</v>
      </c>
      <c r="M11" s="15">
        <v>0.41666666666666669</v>
      </c>
      <c r="N11" s="13" t="e" cm="1">
        <f t="array" aca="1" ref="N11" ca="1">_xlfn.IFS(AND(TODAY()&gt;tAtividades[[#This Row],[Prev. Conclusão]],tAtividades[[#This Row],[Data Conclusão]]=0),"Atrasada",
           tAtividades[[#This Row],[Data Conclusão]]&gt;0,"Concluído",
          tAtividades[[#This Row],[Data Início]]&gt;0,"Em andamento",
          tAtividades[[#This Row],[Data Início]]=0,"Pendente")</f>
        <v>#NAME?</v>
      </c>
    </row>
    <row r="12" spans="1:52" s="3" customFormat="1" ht="20.25" customHeight="1" x14ac:dyDescent="0.25">
      <c r="B12" s="12">
        <f>ROW()-ROW(tAtividades[[#Headers],[Seq]])</f>
        <v>5</v>
      </c>
      <c r="C12" s="5" t="s">
        <v>32</v>
      </c>
      <c r="D12" s="5" t="s">
        <v>14</v>
      </c>
      <c r="E12" s="4" t="s">
        <v>1</v>
      </c>
      <c r="F12" s="14">
        <v>44809</v>
      </c>
      <c r="G12" s="14">
        <v>44816</v>
      </c>
      <c r="H12" s="15">
        <v>0.33333333333333331</v>
      </c>
      <c r="I12" s="14">
        <v>44809</v>
      </c>
      <c r="J12" s="14"/>
      <c r="K12" s="17">
        <v>1</v>
      </c>
      <c r="L12" s="16">
        <v>0.85</v>
      </c>
      <c r="M12" s="15">
        <v>0.375</v>
      </c>
      <c r="N12" s="13" t="e" cm="1">
        <f t="array" aca="1" ref="N12" ca="1">_xlfn.IFS(AND(TODAY()&gt;tAtividades[[#This Row],[Prev. Conclusão]],tAtividades[[#This Row],[Data Conclusão]]=0),"Atrasada",
           tAtividades[[#This Row],[Data Conclusão]]&gt;0,"Concluído",
          tAtividades[[#This Row],[Data Início]]&gt;0,"Em andamento",
          tAtividades[[#This Row],[Data Início]]=0,"Pendente")</f>
        <v>#NAME?</v>
      </c>
    </row>
    <row r="13" spans="1:52" s="3" customFormat="1" ht="20.25" customHeight="1" x14ac:dyDescent="0.25">
      <c r="B13" s="12">
        <f>ROW()-ROW(tAtividades[[#Headers],[Seq]])</f>
        <v>6</v>
      </c>
      <c r="C13" s="5" t="s">
        <v>32</v>
      </c>
      <c r="D13" s="5" t="s">
        <v>15</v>
      </c>
      <c r="E13" s="4" t="s">
        <v>3</v>
      </c>
      <c r="F13" s="14">
        <v>44810</v>
      </c>
      <c r="G13" s="14">
        <v>44834</v>
      </c>
      <c r="H13" s="15">
        <v>1.25</v>
      </c>
      <c r="I13" s="14">
        <v>44810</v>
      </c>
      <c r="J13" s="14"/>
      <c r="K13" s="17">
        <v>0.70833333333333337</v>
      </c>
      <c r="L13" s="16">
        <v>0.75</v>
      </c>
      <c r="M13" s="15">
        <v>1.375</v>
      </c>
      <c r="N13" s="13" t="e" cm="1">
        <f t="array" aca="1" ref="N13" ca="1">_xlfn.IFS(AND(TODAY()&gt;tAtividades[[#This Row],[Prev. Conclusão]],tAtividades[[#This Row],[Data Conclusão]]=0),"Atrasada",
           tAtividades[[#This Row],[Data Conclusão]]&gt;0,"Concluído",
          tAtividades[[#This Row],[Data Início]]&gt;0,"Em andamento",
          tAtividades[[#This Row],[Data Início]]=0,"Pendente")</f>
        <v>#NAME?</v>
      </c>
    </row>
    <row r="14" spans="1:52" s="3" customFormat="1" ht="20.25" customHeight="1" x14ac:dyDescent="0.25">
      <c r="B14" s="12">
        <f>ROW()-ROW(tAtividades[[#Headers],[Seq]])</f>
        <v>7</v>
      </c>
      <c r="C14" s="5" t="s">
        <v>32</v>
      </c>
      <c r="D14" s="5" t="s">
        <v>16</v>
      </c>
      <c r="E14" s="4" t="s">
        <v>2</v>
      </c>
      <c r="F14" s="14">
        <v>44824</v>
      </c>
      <c r="G14" s="14">
        <v>44835</v>
      </c>
      <c r="H14" s="15">
        <v>0.58333333333333337</v>
      </c>
      <c r="I14" s="14"/>
      <c r="J14" s="14"/>
      <c r="K14" s="17">
        <v>0.27272727272727271</v>
      </c>
      <c r="L14" s="16">
        <v>0.01</v>
      </c>
      <c r="M14" s="15"/>
      <c r="N14" s="13" t="e" cm="1">
        <f t="array" aca="1" ref="N14" ca="1">_xlfn.IFS(AND(TODAY()&gt;tAtividades[[#This Row],[Prev. Conclusão]],tAtividades[[#This Row],[Data Conclusão]]=0),"Atrasada",
           tAtividades[[#This Row],[Data Conclusão]]&gt;0,"Concluído",
          tAtividades[[#This Row],[Data Início]]&gt;0,"Em andamento",
          tAtividades[[#This Row],[Data Início]]=0,"Pendente")</f>
        <v>#NAME?</v>
      </c>
    </row>
    <row r="15" spans="1:52" x14ac:dyDescent="0.25">
      <c r="B15" s="12">
        <f>ROW()-ROW(tAtividades[[#Headers],[Seq]])</f>
        <v>8</v>
      </c>
      <c r="C15" s="5" t="s">
        <v>31</v>
      </c>
      <c r="D15" s="5" t="s">
        <v>33</v>
      </c>
      <c r="E15" s="4" t="s">
        <v>1</v>
      </c>
      <c r="F15" s="14">
        <v>44826</v>
      </c>
      <c r="G15" s="14">
        <v>44829</v>
      </c>
      <c r="H15" s="15">
        <v>0.35416666666666669</v>
      </c>
      <c r="I15" s="14">
        <v>44826</v>
      </c>
      <c r="J15" s="14"/>
      <c r="K15" s="17">
        <v>0.33333333333333331</v>
      </c>
      <c r="L15" s="16">
        <v>0.2</v>
      </c>
      <c r="M15" s="15">
        <v>8.3333333333333329E-2</v>
      </c>
      <c r="N15" s="13" t="e" cm="1">
        <f t="array" aca="1" ref="N15" ca="1">_xlfn.IFS(AND(TODAY()&gt;tAtividades[[#This Row],[Prev. Conclusão]],tAtividades[[#This Row],[Data Conclusão]]=0),"Atrasada",
           tAtividades[[#This Row],[Data Conclusão]]&gt;0,"Concluído",
          tAtividades[[#This Row],[Data Início]]&gt;0,"Em andamento",
          tAtividades[[#This Row],[Data Início]]=0,"Pendente")</f>
        <v>#NAME?</v>
      </c>
    </row>
    <row r="16" spans="1:52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4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2:14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1" spans="2:14" x14ac:dyDescent="0.25">
      <c r="K21" s="7"/>
      <c r="L21" s="7"/>
    </row>
    <row r="24" spans="2:14" x14ac:dyDescent="0.25">
      <c r="H24" s="6"/>
    </row>
    <row r="25" spans="2:14" x14ac:dyDescent="0.25">
      <c r="H25" s="6"/>
    </row>
    <row r="27" spans="2:14" x14ac:dyDescent="0.25">
      <c r="H27" s="6"/>
    </row>
  </sheetData>
  <phoneticPr fontId="3" type="noConversion"/>
  <conditionalFormatting sqref="B4:N4">
    <cfRule type="cellIs" dxfId="22" priority="9" operator="notEqual">
      <formula>""</formula>
    </cfRule>
  </conditionalFormatting>
  <conditionalFormatting sqref="E7">
    <cfRule type="cellIs" dxfId="21" priority="6" operator="notEqual">
      <formula>""</formula>
    </cfRule>
  </conditionalFormatting>
  <conditionalFormatting sqref="B7:D7">
    <cfRule type="cellIs" dxfId="20" priority="5" operator="notEqual">
      <formula>""</formula>
    </cfRule>
  </conditionalFormatting>
  <conditionalFormatting sqref="F7:N7">
    <cfRule type="cellIs" dxfId="19" priority="4" operator="notEqual">
      <formula>""</formula>
    </cfRule>
  </conditionalFormatting>
  <conditionalFormatting sqref="B8:N15">
    <cfRule type="expression" dxfId="18" priority="1">
      <formula>$N8="Atrasada"</formula>
    </cfRule>
  </conditionalFormatting>
  <dataValidations count="2">
    <dataValidation type="list" allowBlank="1" showInputMessage="1" showErrorMessage="1" sqref="C8:C15">
      <formula1>lProjetos</formula1>
    </dataValidation>
    <dataValidation type="list" allowBlank="1" showInputMessage="1" showErrorMessage="1" sqref="E8:E15">
      <formula1>lRecursos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"/>
  <sheetViews>
    <sheetView showGridLines="0" zoomScaleNormal="100" workbookViewId="0">
      <selection activeCell="B9" sqref="B9"/>
    </sheetView>
  </sheetViews>
  <sheetFormatPr defaultRowHeight="15" x14ac:dyDescent="0.25"/>
  <cols>
    <col min="2" max="2" width="18" bestFit="1" customWidth="1"/>
    <col min="3" max="3" width="6" bestFit="1" customWidth="1"/>
    <col min="4" max="4" width="12.28515625" bestFit="1" customWidth="1"/>
    <col min="5" max="5" width="13.85546875" customWidth="1"/>
    <col min="9" max="9" width="19.28515625" bestFit="1" customWidth="1"/>
    <col min="10" max="10" width="14.140625" bestFit="1" customWidth="1"/>
    <col min="11" max="11" width="7.85546875" customWidth="1"/>
    <col min="12" max="12" width="13.28515625" customWidth="1"/>
    <col min="14" max="14" width="19" bestFit="1" customWidth="1"/>
    <col min="15" max="15" width="18.7109375" bestFit="1" customWidth="1"/>
    <col min="16" max="16" width="21.140625" bestFit="1" customWidth="1"/>
    <col min="17" max="18" width="21.140625" customWidth="1"/>
    <col min="20" max="20" width="18" bestFit="1" customWidth="1"/>
    <col min="21" max="21" width="21.140625" bestFit="1" customWidth="1"/>
    <col min="22" max="22" width="9.28515625" customWidth="1"/>
    <col min="24" max="24" width="18" bestFit="1" customWidth="1"/>
    <col min="25" max="25" width="14.140625" bestFit="1" customWidth="1"/>
    <col min="26" max="26" width="6.42578125" customWidth="1"/>
    <col min="28" max="28" width="18" bestFit="1" customWidth="1"/>
    <col min="29" max="29" width="5.42578125" bestFit="1" customWidth="1"/>
    <col min="31" max="31" width="18" bestFit="1" customWidth="1"/>
    <col min="32" max="32" width="21.140625" bestFit="1" customWidth="1"/>
    <col min="34" max="34" width="10.28515625" bestFit="1" customWidth="1"/>
    <col min="35" max="35" width="18" bestFit="1" customWidth="1"/>
  </cols>
  <sheetData>
    <row r="1" spans="1:50" ht="48" customHeight="1" x14ac:dyDescent="0.25">
      <c r="A1" s="1"/>
      <c r="B1" s="1" t="s">
        <v>21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35.25" customHeight="1" x14ac:dyDescent="0.25">
      <c r="A2" s="1"/>
      <c r="B2" s="1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7" spans="1:50" x14ac:dyDescent="0.25">
      <c r="B7" s="18" t="s">
        <v>36</v>
      </c>
      <c r="C7" s="18"/>
      <c r="D7" s="18"/>
      <c r="E7" s="18"/>
      <c r="F7" s="18"/>
      <c r="G7" s="18"/>
      <c r="I7" s="18" t="s">
        <v>37</v>
      </c>
      <c r="J7" s="18"/>
      <c r="K7" s="18"/>
      <c r="L7" s="18"/>
      <c r="N7" s="18" t="s">
        <v>38</v>
      </c>
      <c r="O7" s="18"/>
      <c r="P7" s="18"/>
      <c r="Q7" s="18"/>
      <c r="T7" s="18" t="s">
        <v>39</v>
      </c>
      <c r="U7" s="18"/>
      <c r="X7" s="18" t="s">
        <v>40</v>
      </c>
      <c r="Y7" s="18"/>
      <c r="AB7" s="18" t="s">
        <v>41</v>
      </c>
      <c r="AC7" s="18"/>
      <c r="AE7" s="18" t="s">
        <v>42</v>
      </c>
      <c r="AF7" s="18"/>
    </row>
    <row r="8" spans="1:50" ht="6.75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2</vt:i4>
      </vt:variant>
    </vt:vector>
  </HeadingPairs>
  <TitlesOfParts>
    <vt:vector size="7" baseType="lpstr">
      <vt:lpstr>Projetos</vt:lpstr>
      <vt:lpstr>Recursos</vt:lpstr>
      <vt:lpstr>Atividades</vt:lpstr>
      <vt:lpstr>Cálculos</vt:lpstr>
      <vt:lpstr>Dashboard</vt:lpstr>
      <vt:lpstr>lProjetos</vt:lpstr>
      <vt:lpstr>lRecursos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Rieper</dc:creator>
  <cp:keywords>Guia do Excel</cp:keywords>
  <cp:lastModifiedBy>Usuário do Windows</cp:lastModifiedBy>
  <dcterms:created xsi:type="dcterms:W3CDTF">2022-09-22T13:09:51Z</dcterms:created>
  <dcterms:modified xsi:type="dcterms:W3CDTF">2023-01-04T16:33:52Z</dcterms:modified>
</cp:coreProperties>
</file>